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ETLER" sheetId="2" r:id="rId1"/>
    <sheet name="SÜT ÜRÜNLERİ" sheetId="5" r:id="rId2"/>
    <sheet name="SEBZE MEYVE" sheetId="9" r:id="rId3"/>
    <sheet name="KURU GIDA" sheetId="4" r:id="rId4"/>
    <sheet name="KAHVALTI" sheetId="10" r:id="rId5"/>
    <sheet name="PİŞİRME" sheetId="11" r:id="rId6"/>
    <sheet name="DİĞER" sheetId="1" r:id="rId7"/>
    <sheet name="UNLU" sheetId="12" r:id="rId8"/>
    <sheet name="İÇECEK" sheetId="3" r:id="rId9"/>
    <sheet name="KAHVE" sheetId="13" r:id="rId10"/>
  </sheets>
  <definedNames>
    <definedName name="_xlnm._FilterDatabase" localSheetId="6" hidden="1">DİĞER!$A$1:$H$45</definedName>
  </definedNames>
  <calcPr calcId="162913"/>
</workbook>
</file>

<file path=xl/calcChain.xml><?xml version="1.0" encoding="utf-8"?>
<calcChain xmlns="http://schemas.openxmlformats.org/spreadsheetml/2006/main">
  <c r="F35" i="3" l="1"/>
  <c r="F30" i="3"/>
  <c r="F53" i="1"/>
  <c r="F52" i="1"/>
  <c r="H52" i="1"/>
  <c r="F50" i="1"/>
  <c r="H50" i="1" s="1"/>
  <c r="F51" i="1"/>
  <c r="H51" i="1"/>
  <c r="F4" i="13" l="1"/>
  <c r="F3" i="13"/>
  <c r="H3" i="13" s="1"/>
  <c r="F2" i="13"/>
  <c r="H2" i="13" s="1"/>
  <c r="F12" i="5"/>
  <c r="F11" i="5"/>
  <c r="H11" i="5" s="1"/>
  <c r="F11" i="12"/>
  <c r="F10" i="12"/>
  <c r="H10" i="12" s="1"/>
  <c r="F9" i="12"/>
  <c r="H9" i="12" s="1"/>
  <c r="F8" i="12"/>
  <c r="H8" i="12" s="1"/>
  <c r="F7" i="12"/>
  <c r="H7" i="12" s="1"/>
  <c r="F6" i="12"/>
  <c r="H6" i="12" s="1"/>
  <c r="F5" i="12"/>
  <c r="H5" i="12" s="1"/>
  <c r="F4" i="12"/>
  <c r="H4" i="12" s="1"/>
  <c r="F3" i="12"/>
  <c r="H3" i="12" s="1"/>
  <c r="F2" i="12"/>
  <c r="H2" i="12" s="1"/>
  <c r="F6" i="11"/>
  <c r="F5" i="11"/>
  <c r="H5" i="11" s="1"/>
  <c r="F4" i="11"/>
  <c r="H4" i="11" s="1"/>
  <c r="F3" i="11"/>
  <c r="H3" i="11" s="1"/>
  <c r="F2" i="11"/>
  <c r="H2" i="11" s="1"/>
  <c r="F11" i="10"/>
  <c r="F10" i="10"/>
  <c r="H10" i="10" s="1"/>
  <c r="F9" i="10"/>
  <c r="H9" i="10" s="1"/>
  <c r="F8" i="10"/>
  <c r="H8" i="10" s="1"/>
  <c r="F7" i="10"/>
  <c r="H7" i="10" s="1"/>
  <c r="D6" i="10"/>
  <c r="F6" i="10" s="1"/>
  <c r="F5" i="10"/>
  <c r="H5" i="10" s="1"/>
  <c r="D4" i="10"/>
  <c r="F4" i="10" s="1"/>
  <c r="H4" i="10" s="1"/>
  <c r="F3" i="10"/>
  <c r="H3" i="10" s="1"/>
  <c r="F2" i="10"/>
  <c r="H2" i="10" s="1"/>
  <c r="F66" i="9"/>
  <c r="F4" i="4"/>
  <c r="F25" i="4"/>
  <c r="H25" i="4" s="1"/>
  <c r="F24" i="4"/>
  <c r="H24" i="4" s="1"/>
  <c r="F23" i="4"/>
  <c r="H23" i="4" s="1"/>
  <c r="F22" i="4"/>
  <c r="H22" i="4" s="1"/>
  <c r="F21" i="4"/>
  <c r="H21" i="4" s="1"/>
  <c r="F20" i="4"/>
  <c r="H20" i="4" s="1"/>
  <c r="F49" i="1"/>
  <c r="H49" i="1" s="1"/>
  <c r="F48" i="1"/>
  <c r="H48" i="1" s="1"/>
  <c r="F65" i="9"/>
  <c r="H65" i="9" s="1"/>
  <c r="F22" i="5"/>
  <c r="F47" i="1"/>
  <c r="H47" i="1" s="1"/>
  <c r="F46" i="1"/>
  <c r="H46" i="1" s="1"/>
  <c r="F64" i="9"/>
  <c r="H64" i="9" s="1"/>
  <c r="F62" i="9"/>
  <c r="H62" i="9" s="1"/>
  <c r="F63" i="9"/>
  <c r="H63" i="9" s="1"/>
  <c r="F10" i="5"/>
  <c r="H10" i="5" s="1"/>
  <c r="F43" i="2"/>
  <c r="F26" i="4" l="1"/>
  <c r="H22" i="5"/>
  <c r="F12" i="4"/>
  <c r="H12" i="4" s="1"/>
  <c r="D54" i="9"/>
  <c r="D7" i="1"/>
  <c r="F20" i="5"/>
  <c r="G20" i="5" s="1"/>
  <c r="H20" i="5" s="1"/>
  <c r="F5" i="2"/>
  <c r="F4" i="2"/>
  <c r="F3" i="2"/>
  <c r="F18" i="2"/>
  <c r="F13" i="9"/>
  <c r="H13" i="9" s="1"/>
  <c r="F44" i="1"/>
  <c r="F21" i="3"/>
  <c r="H21" i="3" s="1"/>
  <c r="F20" i="3"/>
  <c r="H20" i="3" s="1"/>
  <c r="F19" i="3"/>
  <c r="H19" i="3" s="1"/>
  <c r="F5" i="4" l="1"/>
  <c r="H5" i="4" s="1"/>
  <c r="F6" i="4"/>
  <c r="H6" i="4" s="1"/>
  <c r="F7" i="4"/>
  <c r="H7" i="4" s="1"/>
  <c r="F8" i="4"/>
  <c r="H8" i="4" s="1"/>
  <c r="F9" i="4"/>
  <c r="H9" i="4" s="1"/>
  <c r="F10" i="4"/>
  <c r="H10" i="4" s="1"/>
  <c r="F11" i="4"/>
  <c r="H11" i="4" s="1"/>
  <c r="F13" i="4"/>
  <c r="H13" i="4" s="1"/>
  <c r="F14" i="4"/>
  <c r="F15" i="4"/>
  <c r="H15" i="4" s="1"/>
  <c r="F16" i="4"/>
  <c r="H16" i="4" s="1"/>
  <c r="F17" i="4"/>
  <c r="H17" i="4" s="1"/>
  <c r="F18" i="4"/>
  <c r="F19" i="4"/>
  <c r="H19" i="4" s="1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" i="1"/>
  <c r="F5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F36" i="1"/>
  <c r="F37" i="1"/>
  <c r="F38" i="1"/>
  <c r="F39" i="1"/>
  <c r="H39" i="1" s="1"/>
  <c r="F40" i="1"/>
  <c r="H40" i="1" s="1"/>
  <c r="F41" i="1"/>
  <c r="H41" i="1" s="1"/>
  <c r="F42" i="1"/>
  <c r="F43" i="1"/>
  <c r="H43" i="1" s="1"/>
  <c r="F45" i="1"/>
  <c r="F14" i="5"/>
  <c r="F15" i="5"/>
  <c r="H15" i="5" s="1"/>
  <c r="F16" i="5"/>
  <c r="H16" i="5" s="1"/>
  <c r="F17" i="5"/>
  <c r="H17" i="5" s="1"/>
  <c r="F5" i="5"/>
  <c r="H5" i="5" s="1"/>
  <c r="F18" i="5"/>
  <c r="H18" i="5" s="1"/>
  <c r="F6" i="5"/>
  <c r="H6" i="5" s="1"/>
  <c r="F19" i="5"/>
  <c r="H19" i="5" s="1"/>
  <c r="F7" i="5"/>
  <c r="H7" i="5" s="1"/>
  <c r="F21" i="5"/>
  <c r="H21" i="5" s="1"/>
  <c r="F8" i="5"/>
  <c r="H8" i="5" s="1"/>
  <c r="F9" i="5"/>
  <c r="H9" i="5" s="1"/>
  <c r="F5" i="9"/>
  <c r="H5" i="9" s="1"/>
  <c r="F6" i="9"/>
  <c r="H6" i="9" s="1"/>
  <c r="F7" i="9"/>
  <c r="H7" i="9" s="1"/>
  <c r="F8" i="9"/>
  <c r="H8" i="9" s="1"/>
  <c r="F9" i="9"/>
  <c r="H9" i="9" s="1"/>
  <c r="F10" i="9"/>
  <c r="H10" i="9" s="1"/>
  <c r="F11" i="9"/>
  <c r="H11" i="9" s="1"/>
  <c r="F12" i="9"/>
  <c r="H12" i="9" s="1"/>
  <c r="F14" i="9"/>
  <c r="H14" i="9" s="1"/>
  <c r="F15" i="9"/>
  <c r="H15" i="9" s="1"/>
  <c r="F16" i="9"/>
  <c r="H16" i="9" s="1"/>
  <c r="F17" i="9"/>
  <c r="H17" i="9" s="1"/>
  <c r="F18" i="9"/>
  <c r="H18" i="9" s="1"/>
  <c r="F19" i="9"/>
  <c r="H19" i="9" s="1"/>
  <c r="F20" i="9"/>
  <c r="H20" i="9" s="1"/>
  <c r="F21" i="9"/>
  <c r="H21" i="9" s="1"/>
  <c r="F22" i="9"/>
  <c r="H22" i="9" s="1"/>
  <c r="F23" i="9"/>
  <c r="H23" i="9" s="1"/>
  <c r="F24" i="9"/>
  <c r="H24" i="9" s="1"/>
  <c r="F25" i="9"/>
  <c r="H25" i="9" s="1"/>
  <c r="F26" i="9"/>
  <c r="H26" i="9" s="1"/>
  <c r="F27" i="9"/>
  <c r="H27" i="9" s="1"/>
  <c r="F28" i="9"/>
  <c r="H28" i="9" s="1"/>
  <c r="F29" i="9"/>
  <c r="H29" i="9" s="1"/>
  <c r="F30" i="9"/>
  <c r="H30" i="9" s="1"/>
  <c r="F31" i="9"/>
  <c r="H31" i="9" s="1"/>
  <c r="F32" i="9"/>
  <c r="H32" i="9" s="1"/>
  <c r="F33" i="9"/>
  <c r="H33" i="9" s="1"/>
  <c r="F34" i="9"/>
  <c r="H34" i="9" s="1"/>
  <c r="F35" i="9"/>
  <c r="H35" i="9" s="1"/>
  <c r="F36" i="9"/>
  <c r="H36" i="9" s="1"/>
  <c r="F37" i="9"/>
  <c r="H37" i="9" s="1"/>
  <c r="F38" i="9"/>
  <c r="H38" i="9" s="1"/>
  <c r="F39" i="9"/>
  <c r="H39" i="9" s="1"/>
  <c r="F40" i="9"/>
  <c r="H40" i="9" s="1"/>
  <c r="F41" i="9"/>
  <c r="H41" i="9" s="1"/>
  <c r="F42" i="9"/>
  <c r="H42" i="9" s="1"/>
  <c r="F43" i="9"/>
  <c r="H43" i="9" s="1"/>
  <c r="F44" i="9"/>
  <c r="H44" i="9" s="1"/>
  <c r="F45" i="9"/>
  <c r="H45" i="9" s="1"/>
  <c r="F46" i="9"/>
  <c r="H46" i="9" s="1"/>
  <c r="F47" i="9"/>
  <c r="H47" i="9" s="1"/>
  <c r="F48" i="9"/>
  <c r="H48" i="9" s="1"/>
  <c r="F49" i="9"/>
  <c r="H49" i="9" s="1"/>
  <c r="F50" i="9"/>
  <c r="H50" i="9" s="1"/>
  <c r="F51" i="9"/>
  <c r="H51" i="9" s="1"/>
  <c r="F52" i="9"/>
  <c r="H52" i="9" s="1"/>
  <c r="F53" i="9"/>
  <c r="H53" i="9" s="1"/>
  <c r="F54" i="9"/>
  <c r="H54" i="9" s="1"/>
  <c r="F55" i="9"/>
  <c r="H55" i="9" s="1"/>
  <c r="F56" i="9"/>
  <c r="H56" i="9" s="1"/>
  <c r="F57" i="9"/>
  <c r="H57" i="9" s="1"/>
  <c r="F58" i="9"/>
  <c r="H58" i="9" s="1"/>
  <c r="F59" i="9"/>
  <c r="H59" i="9" s="1"/>
  <c r="F60" i="9"/>
  <c r="H60" i="9" s="1"/>
  <c r="F61" i="9"/>
  <c r="H61" i="9" s="1"/>
  <c r="H4" i="1" l="1"/>
  <c r="H14" i="5"/>
  <c r="F23" i="5"/>
  <c r="H9" i="2"/>
  <c r="F24" i="3" l="1"/>
  <c r="H24" i="3" s="1"/>
  <c r="G14" i="4" l="1"/>
  <c r="H14" i="4" s="1"/>
  <c r="G18" i="4"/>
  <c r="H18" i="4" s="1"/>
  <c r="H4" i="2"/>
  <c r="H5" i="2"/>
  <c r="H6" i="2"/>
  <c r="H7" i="2"/>
  <c r="H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3" i="2"/>
  <c r="H18" i="3"/>
  <c r="F5" i="3"/>
  <c r="H5" i="3" s="1"/>
  <c r="F6" i="3"/>
  <c r="H6" i="3" s="1"/>
  <c r="F7" i="3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F15" i="3"/>
  <c r="H15" i="3" s="1"/>
  <c r="F16" i="3"/>
  <c r="H16" i="3" s="1"/>
  <c r="F17" i="3"/>
  <c r="H17" i="3" s="1"/>
  <c r="F22" i="3"/>
  <c r="H22" i="3" s="1"/>
  <c r="F23" i="3"/>
  <c r="H23" i="3" s="1"/>
  <c r="F25" i="3"/>
  <c r="H25" i="3" s="1"/>
  <c r="F26" i="3"/>
  <c r="H26" i="3" s="1"/>
  <c r="F34" i="3"/>
  <c r="F27" i="3"/>
  <c r="H27" i="3" s="1"/>
  <c r="F28" i="3"/>
  <c r="H28" i="3" s="1"/>
  <c r="F29" i="3"/>
  <c r="H29" i="3" s="1"/>
  <c r="F31" i="3"/>
  <c r="H31" i="3" s="1"/>
  <c r="F32" i="3"/>
  <c r="H32" i="3" s="1"/>
  <c r="F33" i="3"/>
  <c r="F4" i="3"/>
  <c r="G35" i="1"/>
  <c r="H35" i="1" s="1"/>
  <c r="G36" i="1"/>
  <c r="H36" i="1" s="1"/>
  <c r="G37" i="1"/>
  <c r="H37" i="1" s="1"/>
  <c r="G38" i="1"/>
  <c r="H38" i="1" s="1"/>
  <c r="G42" i="1"/>
  <c r="H42" i="1" s="1"/>
  <c r="G45" i="1"/>
  <c r="H45" i="1" s="1"/>
  <c r="F4" i="5"/>
  <c r="F4" i="9"/>
  <c r="H4" i="9" s="1"/>
  <c r="H4" i="5" l="1"/>
  <c r="H4" i="3"/>
  <c r="F41" i="2"/>
  <c r="H41" i="2"/>
  <c r="H34" i="3"/>
  <c r="H35" i="3" l="1"/>
</calcChain>
</file>

<file path=xl/sharedStrings.xml><?xml version="1.0" encoding="utf-8"?>
<sst xmlns="http://schemas.openxmlformats.org/spreadsheetml/2006/main" count="813" uniqueCount="497">
  <si>
    <r>
      <rPr>
        <b/>
        <sz val="12"/>
        <rFont val="Tahoma"/>
        <family val="2"/>
      </rPr>
      <t>Stok Envanteri</t>
    </r>
  </si>
  <si>
    <r>
      <rPr>
        <b/>
        <sz val="8"/>
        <rFont val="Tahoma"/>
        <family val="2"/>
      </rPr>
      <t>Stok Kodu</t>
    </r>
  </si>
  <si>
    <r>
      <rPr>
        <b/>
        <sz val="8"/>
        <rFont val="Tahoma"/>
        <family val="2"/>
      </rPr>
      <t>Cinsi</t>
    </r>
  </si>
  <si>
    <r>
      <rPr>
        <b/>
        <sz val="8"/>
        <rFont val="Tahoma"/>
        <family val="2"/>
      </rPr>
      <t>Birim</t>
    </r>
  </si>
  <si>
    <r>
      <rPr>
        <sz val="8"/>
        <rFont val="Tahoma"/>
        <family val="2"/>
      </rPr>
      <t>HS132</t>
    </r>
  </si>
  <si>
    <r>
      <rPr>
        <sz val="8"/>
        <rFont val="Tahoma"/>
        <family val="2"/>
      </rPr>
      <t>KÖY YUMURTASI</t>
    </r>
  </si>
  <si>
    <r>
      <rPr>
        <sz val="8"/>
        <rFont val="Tahoma"/>
        <family val="2"/>
      </rPr>
      <t>ADET</t>
    </r>
  </si>
  <si>
    <r>
      <rPr>
        <sz val="8"/>
        <rFont val="Tahoma"/>
        <family val="2"/>
      </rPr>
      <t>HS058</t>
    </r>
  </si>
  <si>
    <r>
      <rPr>
        <sz val="8"/>
        <rFont val="Tahoma"/>
        <family val="2"/>
      </rPr>
      <t>SIVI YAĞ</t>
    </r>
  </si>
  <si>
    <r>
      <rPr>
        <sz val="8"/>
        <rFont val="Tahoma"/>
        <family val="2"/>
      </rPr>
      <t>LİTRE</t>
    </r>
  </si>
  <si>
    <r>
      <rPr>
        <sz val="8"/>
        <rFont val="Tahoma"/>
        <family val="2"/>
      </rPr>
      <t>HS088</t>
    </r>
  </si>
  <si>
    <r>
      <rPr>
        <sz val="8"/>
        <rFont val="Tahoma"/>
        <family val="2"/>
      </rPr>
      <t>BAL</t>
    </r>
  </si>
  <si>
    <r>
      <rPr>
        <sz val="8"/>
        <rFont val="Tahoma"/>
        <family val="2"/>
      </rPr>
      <t>KG</t>
    </r>
  </si>
  <si>
    <r>
      <rPr>
        <sz val="8"/>
        <rFont val="Tahoma"/>
        <family val="2"/>
      </rPr>
      <t>HS206</t>
    </r>
  </si>
  <si>
    <r>
      <rPr>
        <sz val="8"/>
        <rFont val="Tahoma"/>
        <family val="2"/>
      </rPr>
      <t>YAPRAK SARMA</t>
    </r>
  </si>
  <si>
    <r>
      <rPr>
        <sz val="8"/>
        <rFont val="Tahoma"/>
        <family val="2"/>
      </rPr>
      <t>HS063</t>
    </r>
  </si>
  <si>
    <r>
      <rPr>
        <sz val="8"/>
        <rFont val="Tahoma"/>
        <family val="2"/>
      </rPr>
      <t>TAHİN</t>
    </r>
  </si>
  <si>
    <r>
      <rPr>
        <sz val="8"/>
        <rFont val="Tahoma"/>
        <family val="2"/>
      </rPr>
      <t>HS086</t>
    </r>
  </si>
  <si>
    <r>
      <rPr>
        <sz val="8"/>
        <rFont val="Tahoma"/>
        <family val="2"/>
      </rPr>
      <t>HS144</t>
    </r>
  </si>
  <si>
    <r>
      <rPr>
        <sz val="8"/>
        <rFont val="Tahoma"/>
        <family val="2"/>
      </rPr>
      <t>FRİTÖZ YAĞ</t>
    </r>
  </si>
  <si>
    <r>
      <rPr>
        <sz val="8"/>
        <rFont val="Tahoma"/>
        <family val="2"/>
      </rPr>
      <t>HS314</t>
    </r>
  </si>
  <si>
    <r>
      <rPr>
        <sz val="8"/>
        <rFont val="Tahoma"/>
        <family val="2"/>
      </rPr>
      <t>TORTİLLA EKMEĞİ 15 CM</t>
    </r>
  </si>
  <si>
    <r>
      <rPr>
        <sz val="8"/>
        <rFont val="Tahoma"/>
        <family val="2"/>
      </rPr>
      <t>HS021</t>
    </r>
  </si>
  <si>
    <r>
      <rPr>
        <sz val="8"/>
        <rFont val="Tahoma"/>
        <family val="2"/>
      </rPr>
      <t>TIRNAK PİDE</t>
    </r>
  </si>
  <si>
    <r>
      <rPr>
        <sz val="8"/>
        <rFont val="Tahoma"/>
        <family val="2"/>
      </rPr>
      <t>HS098</t>
    </r>
  </si>
  <si>
    <r>
      <rPr>
        <sz val="8"/>
        <rFont val="Tahoma"/>
        <family val="2"/>
      </rPr>
      <t>ÇİKOLATA</t>
    </r>
  </si>
  <si>
    <r>
      <rPr>
        <sz val="8"/>
        <rFont val="Tahoma"/>
        <family val="2"/>
      </rPr>
      <t>HS087</t>
    </r>
  </si>
  <si>
    <r>
      <rPr>
        <sz val="8"/>
        <rFont val="Tahoma"/>
        <family val="2"/>
      </rPr>
      <t>REÇEL</t>
    </r>
  </si>
  <si>
    <r>
      <rPr>
        <sz val="8"/>
        <rFont val="Tahoma"/>
        <family val="2"/>
      </rPr>
      <t>HS116</t>
    </r>
  </si>
  <si>
    <r>
      <rPr>
        <sz val="8"/>
        <rFont val="Tahoma"/>
        <family val="2"/>
      </rPr>
      <t>ALBA YAĞ</t>
    </r>
  </si>
  <si>
    <r>
      <rPr>
        <sz val="8"/>
        <rFont val="Tahoma"/>
        <family val="2"/>
      </rPr>
      <t>HS201</t>
    </r>
  </si>
  <si>
    <r>
      <rPr>
        <sz val="8"/>
        <rFont val="Tahoma"/>
        <family val="2"/>
      </rPr>
      <t>HS096</t>
    </r>
  </si>
  <si>
    <r>
      <rPr>
        <sz val="8"/>
        <rFont val="Tahoma"/>
        <family val="2"/>
      </rPr>
      <t>DOMATES SALÇASI</t>
    </r>
  </si>
  <si>
    <r>
      <rPr>
        <sz val="8"/>
        <rFont val="Tahoma"/>
        <family val="2"/>
      </rPr>
      <t>HS070</t>
    </r>
  </si>
  <si>
    <r>
      <rPr>
        <sz val="8"/>
        <rFont val="Tahoma"/>
        <family val="2"/>
      </rPr>
      <t>HS113</t>
    </r>
  </si>
  <si>
    <r>
      <rPr>
        <sz val="8"/>
        <rFont val="Tahoma"/>
        <family val="2"/>
      </rPr>
      <t>EKŞİ MAYA EKMEK HARCI</t>
    </r>
  </si>
  <si>
    <r>
      <rPr>
        <sz val="8"/>
        <rFont val="Tahoma"/>
        <family val="2"/>
      </rPr>
      <t>HS115</t>
    </r>
  </si>
  <si>
    <r>
      <rPr>
        <sz val="8"/>
        <rFont val="Tahoma"/>
        <family val="2"/>
      </rPr>
      <t>SUSAM</t>
    </r>
  </si>
  <si>
    <r>
      <rPr>
        <sz val="8"/>
        <rFont val="Tahoma"/>
        <family val="2"/>
      </rPr>
      <t>HS131</t>
    </r>
  </si>
  <si>
    <r>
      <rPr>
        <sz val="8"/>
        <rFont val="Tahoma"/>
        <family val="2"/>
      </rPr>
      <t>YEŞİL ZEYTİN</t>
    </r>
  </si>
  <si>
    <r>
      <rPr>
        <sz val="8"/>
        <rFont val="Tahoma"/>
        <family val="2"/>
      </rPr>
      <t>HS258</t>
    </r>
  </si>
  <si>
    <r>
      <rPr>
        <sz val="8"/>
        <rFont val="Tahoma"/>
        <family val="2"/>
      </rPr>
      <t>PİPET</t>
    </r>
  </si>
  <si>
    <r>
      <rPr>
        <sz val="8"/>
        <rFont val="Tahoma"/>
        <family val="2"/>
      </rPr>
      <t>HS629</t>
    </r>
  </si>
  <si>
    <r>
      <rPr>
        <sz val="8"/>
        <rFont val="Tahoma"/>
        <family val="2"/>
      </rPr>
      <t>YAĞLI KAĞIT</t>
    </r>
  </si>
  <si>
    <r>
      <rPr>
        <sz val="8"/>
        <rFont val="Tahoma"/>
        <family val="2"/>
      </rPr>
      <t>HS156</t>
    </r>
  </si>
  <si>
    <r>
      <rPr>
        <sz val="8"/>
        <rFont val="Tahoma"/>
        <family val="2"/>
      </rPr>
      <t>TUZ</t>
    </r>
  </si>
  <si>
    <r>
      <rPr>
        <sz val="8"/>
        <rFont val="Tahoma"/>
        <family val="2"/>
      </rPr>
      <t>HS141</t>
    </r>
  </si>
  <si>
    <r>
      <rPr>
        <sz val="8"/>
        <rFont val="Tahoma"/>
        <family val="2"/>
      </rPr>
      <t>HS102</t>
    </r>
  </si>
  <si>
    <r>
      <rPr>
        <sz val="8"/>
        <rFont val="Tahoma"/>
        <family val="2"/>
      </rPr>
      <t>TOZ ŞEKER</t>
    </r>
  </si>
  <si>
    <r>
      <rPr>
        <sz val="8"/>
        <rFont val="Tahoma"/>
        <family val="2"/>
      </rPr>
      <t>HS112</t>
    </r>
  </si>
  <si>
    <r>
      <rPr>
        <sz val="8"/>
        <rFont val="Tahoma"/>
        <family val="2"/>
      </rPr>
      <t>YAŞ MAYA</t>
    </r>
  </si>
  <si>
    <r>
      <rPr>
        <sz val="8"/>
        <rFont val="Tahoma"/>
        <family val="2"/>
      </rPr>
      <t>HS227</t>
    </r>
  </si>
  <si>
    <r>
      <rPr>
        <sz val="8"/>
        <rFont val="Tahoma"/>
        <family val="2"/>
      </rPr>
      <t>DONUK VİŞNE</t>
    </r>
  </si>
  <si>
    <r>
      <rPr>
        <sz val="8"/>
        <rFont val="Tahoma"/>
        <family val="2"/>
      </rPr>
      <t>HS256</t>
    </r>
  </si>
  <si>
    <r>
      <rPr>
        <sz val="8"/>
        <rFont val="Tahoma"/>
        <family val="2"/>
      </rPr>
      <t>KOL DONDURMA</t>
    </r>
  </si>
  <si>
    <r>
      <rPr>
        <sz val="8"/>
        <rFont val="Tahoma"/>
        <family val="2"/>
      </rPr>
      <t>HS100</t>
    </r>
  </si>
  <si>
    <r>
      <rPr>
        <sz val="8"/>
        <rFont val="Tahoma"/>
        <family val="2"/>
      </rPr>
      <t>MOR VELVET</t>
    </r>
  </si>
  <si>
    <r>
      <rPr>
        <sz val="8"/>
        <rFont val="Tahoma"/>
        <family val="2"/>
      </rPr>
      <t>HS097</t>
    </r>
  </si>
  <si>
    <r>
      <rPr>
        <sz val="8"/>
        <rFont val="Tahoma"/>
        <family val="2"/>
      </rPr>
      <t>KREMA</t>
    </r>
  </si>
  <si>
    <r>
      <rPr>
        <sz val="8"/>
        <rFont val="Tahoma"/>
        <family val="2"/>
      </rPr>
      <t>HS170</t>
    </r>
  </si>
  <si>
    <r>
      <rPr>
        <sz val="8"/>
        <rFont val="Tahoma"/>
        <family val="2"/>
      </rPr>
      <t>ARPA ŞEHRİYE</t>
    </r>
  </si>
  <si>
    <r>
      <rPr>
        <sz val="8"/>
        <rFont val="Tahoma"/>
        <family val="2"/>
      </rPr>
      <t>HS065</t>
    </r>
  </si>
  <si>
    <r>
      <rPr>
        <sz val="8"/>
        <rFont val="Tahoma"/>
        <family val="2"/>
      </rPr>
      <t>SALATALIK TURŞUSU</t>
    </r>
  </si>
  <si>
    <r>
      <rPr>
        <sz val="8"/>
        <rFont val="Tahoma"/>
        <family val="2"/>
      </rPr>
      <t>HS167</t>
    </r>
  </si>
  <si>
    <r>
      <rPr>
        <sz val="8"/>
        <rFont val="Tahoma"/>
        <family val="2"/>
      </rPr>
      <t>NAR EKŞİSİ</t>
    </r>
  </si>
  <si>
    <r>
      <rPr>
        <sz val="8"/>
        <rFont val="Tahoma"/>
        <family val="2"/>
      </rPr>
      <t>HS084</t>
    </r>
  </si>
  <si>
    <r>
      <rPr>
        <sz val="8"/>
        <rFont val="Tahoma"/>
        <family val="2"/>
      </rPr>
      <t>KURU KAYISI</t>
    </r>
  </si>
  <si>
    <r>
      <rPr>
        <sz val="8"/>
        <rFont val="Tahoma"/>
        <family val="2"/>
      </rPr>
      <t>HS111</t>
    </r>
  </si>
  <si>
    <r>
      <rPr>
        <sz val="8"/>
        <rFont val="Tahoma"/>
        <family val="2"/>
      </rPr>
      <t>NİŞASTA</t>
    </r>
  </si>
  <si>
    <r>
      <rPr>
        <sz val="8"/>
        <rFont val="Tahoma"/>
        <family val="2"/>
      </rPr>
      <t>HS626</t>
    </r>
  </si>
  <si>
    <r>
      <rPr>
        <sz val="8"/>
        <rFont val="Tahoma"/>
        <family val="2"/>
      </rPr>
      <t>KARBONAT</t>
    </r>
  </si>
  <si>
    <r>
      <rPr>
        <sz val="8"/>
        <rFont val="Tahoma"/>
        <family val="2"/>
      </rPr>
      <t>HS171</t>
    </r>
  </si>
  <si>
    <r>
      <rPr>
        <sz val="8"/>
        <rFont val="Tahoma"/>
        <family val="2"/>
      </rPr>
      <t>PİLAVLIK BULGUR</t>
    </r>
  </si>
  <si>
    <r>
      <rPr>
        <sz val="8"/>
        <rFont val="Tahoma"/>
        <family val="2"/>
      </rPr>
      <t>HS166</t>
    </r>
  </si>
  <si>
    <r>
      <rPr>
        <sz val="8"/>
        <rFont val="Tahoma"/>
        <family val="2"/>
      </rPr>
      <t>DOLMALIK FISTIK</t>
    </r>
  </si>
  <si>
    <r>
      <rPr>
        <sz val="8"/>
        <rFont val="Tahoma"/>
        <family val="2"/>
      </rPr>
      <t>HS066</t>
    </r>
  </si>
  <si>
    <r>
      <rPr>
        <sz val="8"/>
        <rFont val="Tahoma"/>
        <family val="2"/>
      </rPr>
      <t>PANCAR TURŞUSU</t>
    </r>
  </si>
  <si>
    <r>
      <rPr>
        <sz val="8"/>
        <rFont val="Tahoma"/>
        <family val="2"/>
      </rPr>
      <t>HS351</t>
    </r>
  </si>
  <si>
    <r>
      <rPr>
        <sz val="8"/>
        <rFont val="Tahoma"/>
        <family val="2"/>
      </rPr>
      <t>ŞEFTALİ PÜRESİ</t>
    </r>
  </si>
  <si>
    <r>
      <rPr>
        <sz val="8"/>
        <rFont val="Tahoma"/>
        <family val="2"/>
      </rPr>
      <t>HS352</t>
    </r>
  </si>
  <si>
    <r>
      <rPr>
        <sz val="8"/>
        <rFont val="Tahoma"/>
        <family val="2"/>
      </rPr>
      <t>LİMON PÜRESİ</t>
    </r>
  </si>
  <si>
    <r>
      <rPr>
        <sz val="8"/>
        <rFont val="Tahoma"/>
        <family val="2"/>
      </rPr>
      <t>HS625</t>
    </r>
  </si>
  <si>
    <r>
      <rPr>
        <sz val="8"/>
        <rFont val="Tahoma"/>
        <family val="2"/>
      </rPr>
      <t>BEYAZ SİRKE</t>
    </r>
  </si>
  <si>
    <r>
      <rPr>
        <sz val="8"/>
        <rFont val="Tahoma"/>
        <family val="2"/>
      </rPr>
      <t>HS079</t>
    </r>
  </si>
  <si>
    <r>
      <rPr>
        <sz val="8"/>
        <rFont val="Tahoma"/>
        <family val="2"/>
      </rPr>
      <t>HS555</t>
    </r>
  </si>
  <si>
    <r>
      <rPr>
        <sz val="8"/>
        <rFont val="Tahoma"/>
        <family val="2"/>
      </rPr>
      <t>ZENCEFİL</t>
    </r>
  </si>
  <si>
    <r>
      <rPr>
        <sz val="8"/>
        <rFont val="Tahoma"/>
        <family val="2"/>
      </rPr>
      <t>HS395</t>
    </r>
  </si>
  <si>
    <r>
      <rPr>
        <sz val="8"/>
        <rFont val="Tahoma"/>
        <family val="2"/>
      </rPr>
      <t>TRÜF YAĞI</t>
    </r>
  </si>
  <si>
    <r>
      <rPr>
        <sz val="8"/>
        <rFont val="Tahoma"/>
        <family val="2"/>
      </rPr>
      <t>HS236</t>
    </r>
  </si>
  <si>
    <r>
      <rPr>
        <sz val="8"/>
        <rFont val="Tahoma"/>
        <family val="2"/>
      </rPr>
      <t>KAKAO</t>
    </r>
  </si>
  <si>
    <r>
      <rPr>
        <sz val="8"/>
        <rFont val="Tahoma"/>
        <family val="2"/>
      </rPr>
      <t>HS157</t>
    </r>
  </si>
  <si>
    <r>
      <rPr>
        <sz val="8"/>
        <rFont val="Tahoma"/>
        <family val="2"/>
      </rPr>
      <t>HS114</t>
    </r>
  </si>
  <si>
    <r>
      <rPr>
        <sz val="8"/>
        <rFont val="Tahoma"/>
        <family val="2"/>
      </rPr>
      <t>ZERDEÇAL</t>
    </r>
  </si>
  <si>
    <r>
      <rPr>
        <sz val="8"/>
        <rFont val="Tahoma"/>
        <family val="2"/>
      </rPr>
      <t>HS306</t>
    </r>
  </si>
  <si>
    <r>
      <rPr>
        <sz val="8"/>
        <rFont val="Tahoma"/>
        <family val="2"/>
      </rPr>
      <t>MAYONEZ KOVA</t>
    </r>
  </si>
  <si>
    <r>
      <rPr>
        <sz val="8"/>
        <rFont val="Tahoma"/>
        <family val="2"/>
      </rPr>
      <t>HS107</t>
    </r>
  </si>
  <si>
    <r>
      <rPr>
        <sz val="8"/>
        <rFont val="Tahoma"/>
        <family val="2"/>
      </rPr>
      <t>HURMA</t>
    </r>
  </si>
  <si>
    <r>
      <rPr>
        <sz val="8"/>
        <rFont val="Tahoma"/>
        <family val="2"/>
      </rPr>
      <t>HS133</t>
    </r>
  </si>
  <si>
    <r>
      <rPr>
        <sz val="8"/>
        <rFont val="Tahoma"/>
        <family val="2"/>
      </rPr>
      <t>GALETA UNU</t>
    </r>
  </si>
  <si>
    <r>
      <rPr>
        <sz val="8"/>
        <rFont val="Tahoma"/>
        <family val="2"/>
      </rPr>
      <t>HS137</t>
    </r>
  </si>
  <si>
    <r>
      <rPr>
        <sz val="8"/>
        <rFont val="Tahoma"/>
        <family val="2"/>
      </rPr>
      <t>KABARTMA TOZU</t>
    </r>
  </si>
  <si>
    <r>
      <rPr>
        <sz val="8"/>
        <rFont val="Tahoma"/>
        <family val="2"/>
      </rPr>
      <t>HS168</t>
    </r>
  </si>
  <si>
    <r>
      <rPr>
        <sz val="8"/>
        <rFont val="Tahoma"/>
        <family val="2"/>
      </rPr>
      <t>KUŞ ÜZÜMÜ</t>
    </r>
  </si>
  <si>
    <r>
      <rPr>
        <sz val="8"/>
        <rFont val="Tahoma"/>
        <family val="2"/>
      </rPr>
      <t>HS104</t>
    </r>
  </si>
  <si>
    <r>
      <rPr>
        <sz val="8"/>
        <rFont val="Tahoma"/>
        <family val="2"/>
      </rPr>
      <t>TAZE KADAYIF</t>
    </r>
  </si>
  <si>
    <r>
      <rPr>
        <sz val="8"/>
        <rFont val="Tahoma"/>
        <family val="2"/>
      </rPr>
      <t>HS138</t>
    </r>
  </si>
  <si>
    <r>
      <rPr>
        <sz val="8"/>
        <rFont val="Tahoma"/>
        <family val="2"/>
      </rPr>
      <t>TAVUK PANE HARCI</t>
    </r>
  </si>
  <si>
    <r>
      <rPr>
        <sz val="8"/>
        <rFont val="Tahoma"/>
        <family val="2"/>
      </rPr>
      <t>HS135</t>
    </r>
  </si>
  <si>
    <r>
      <rPr>
        <sz val="8"/>
        <rFont val="Tahoma"/>
        <family val="2"/>
      </rPr>
      <t>PUROTOS</t>
    </r>
  </si>
  <si>
    <r>
      <rPr>
        <sz val="8"/>
        <rFont val="Tahoma"/>
        <family val="2"/>
      </rPr>
      <t>HS099</t>
    </r>
  </si>
  <si>
    <r>
      <rPr>
        <sz val="8"/>
        <rFont val="Tahoma"/>
        <family val="2"/>
      </rPr>
      <t>REDVELVET</t>
    </r>
  </si>
  <si>
    <r>
      <rPr>
        <sz val="8"/>
        <rFont val="Tahoma"/>
        <family val="2"/>
      </rPr>
      <t>HS134</t>
    </r>
  </si>
  <si>
    <r>
      <rPr>
        <sz val="8"/>
        <rFont val="Tahoma"/>
        <family val="2"/>
      </rPr>
      <t>PANKO EKMEK KIRINTISI</t>
    </r>
  </si>
  <si>
    <r>
      <rPr>
        <sz val="8"/>
        <rFont val="Tahoma"/>
        <family val="2"/>
      </rPr>
      <t>HS140</t>
    </r>
  </si>
  <si>
    <r>
      <rPr>
        <sz val="8"/>
        <rFont val="Tahoma"/>
        <family val="2"/>
      </rPr>
      <t>DEMİ GLACE</t>
    </r>
  </si>
  <si>
    <r>
      <rPr>
        <sz val="8"/>
        <rFont val="Tahoma"/>
        <family val="2"/>
      </rPr>
      <t>HS208</t>
    </r>
  </si>
  <si>
    <r>
      <rPr>
        <sz val="8"/>
        <rFont val="Tahoma"/>
        <family val="2"/>
      </rPr>
      <t>GÜLLAÇ</t>
    </r>
  </si>
  <si>
    <r>
      <rPr>
        <sz val="8"/>
        <rFont val="Tahoma"/>
        <family val="2"/>
      </rPr>
      <t>HS232</t>
    </r>
  </si>
  <si>
    <r>
      <rPr>
        <sz val="8"/>
        <rFont val="Tahoma"/>
        <family val="2"/>
      </rPr>
      <t>BUZDOLABI POŞETİ</t>
    </r>
  </si>
  <si>
    <r>
      <rPr>
        <sz val="8"/>
        <rFont val="Tahoma"/>
        <family val="2"/>
      </rPr>
      <t>HS267</t>
    </r>
  </si>
  <si>
    <r>
      <rPr>
        <sz val="8"/>
        <rFont val="Tahoma"/>
        <family val="2"/>
      </rPr>
      <t>MASAÜSTÜ KETÇUP</t>
    </r>
  </si>
  <si>
    <r>
      <rPr>
        <sz val="8"/>
        <rFont val="Tahoma"/>
        <family val="2"/>
      </rPr>
      <t>HS266</t>
    </r>
  </si>
  <si>
    <r>
      <rPr>
        <sz val="8"/>
        <rFont val="Tahoma"/>
        <family val="2"/>
      </rPr>
      <t>MASAÜSTÜ MAYONEZ</t>
    </r>
  </si>
  <si>
    <r>
      <rPr>
        <sz val="8"/>
        <rFont val="Tahoma"/>
        <family val="2"/>
      </rPr>
      <t>HS158</t>
    </r>
  </si>
  <si>
    <r>
      <rPr>
        <sz val="8"/>
        <rFont val="Tahoma"/>
        <family val="2"/>
      </rPr>
      <t>KESTANE</t>
    </r>
  </si>
  <si>
    <r>
      <rPr>
        <sz val="8"/>
        <rFont val="Tahoma"/>
        <family val="2"/>
      </rPr>
      <t>HS777</t>
    </r>
  </si>
  <si>
    <r>
      <rPr>
        <sz val="8"/>
        <rFont val="Tahoma"/>
        <family val="2"/>
      </rPr>
      <t>YULAF EZMESİ</t>
    </r>
  </si>
  <si>
    <r>
      <rPr>
        <sz val="8"/>
        <rFont val="Tahoma"/>
        <family val="2"/>
      </rPr>
      <t>HS313</t>
    </r>
  </si>
  <si>
    <r>
      <rPr>
        <sz val="8"/>
        <rFont val="Tahoma"/>
        <family val="2"/>
      </rPr>
      <t>KİŞNİŞ</t>
    </r>
  </si>
  <si>
    <r>
      <rPr>
        <sz val="8"/>
        <rFont val="Tahoma"/>
        <family val="2"/>
      </rPr>
      <t>HS301</t>
    </r>
  </si>
  <si>
    <r>
      <rPr>
        <sz val="8"/>
        <rFont val="Tahoma"/>
        <family val="2"/>
      </rPr>
      <t>ERİK KURUSU ÇEKİRDEKSİZ</t>
    </r>
  </si>
  <si>
    <r>
      <rPr>
        <sz val="8"/>
        <rFont val="Tahoma"/>
        <family val="2"/>
      </rPr>
      <t>HS999</t>
    </r>
  </si>
  <si>
    <r>
      <rPr>
        <sz val="8"/>
        <rFont val="Tahoma"/>
        <family val="2"/>
      </rPr>
      <t>HELLİM PEYNİRİ</t>
    </r>
  </si>
  <si>
    <r>
      <rPr>
        <sz val="8"/>
        <rFont val="Tahoma"/>
        <family val="2"/>
      </rPr>
      <t>HS233</t>
    </r>
  </si>
  <si>
    <r>
      <rPr>
        <sz val="8"/>
        <rFont val="Tahoma"/>
        <family val="2"/>
      </rPr>
      <t>YABAN MERSİNİ DONUK</t>
    </r>
  </si>
  <si>
    <r>
      <rPr>
        <sz val="8"/>
        <rFont val="Tahoma"/>
        <family val="2"/>
      </rPr>
      <t>HS103</t>
    </r>
  </si>
  <si>
    <r>
      <rPr>
        <sz val="8"/>
        <rFont val="Tahoma"/>
        <family val="2"/>
      </rPr>
      <t>YAPRAK JELATİN</t>
    </r>
  </si>
  <si>
    <r>
      <rPr>
        <sz val="8"/>
        <rFont val="Tahoma"/>
        <family val="2"/>
      </rPr>
      <t>HS161</t>
    </r>
  </si>
  <si>
    <r>
      <rPr>
        <sz val="8"/>
        <rFont val="Tahoma"/>
        <family val="2"/>
      </rPr>
      <t>ŞEKERLİ VANİLİN</t>
    </r>
  </si>
  <si>
    <r>
      <rPr>
        <sz val="8"/>
        <rFont val="Tahoma"/>
        <family val="2"/>
      </rPr>
      <t>HS145</t>
    </r>
  </si>
  <si>
    <r>
      <rPr>
        <sz val="8"/>
        <rFont val="Tahoma"/>
        <family val="2"/>
      </rPr>
      <t>KAVRULMUŞ SOĞAN</t>
    </r>
  </si>
  <si>
    <r>
      <rPr>
        <sz val="8"/>
        <rFont val="Tahoma"/>
        <family val="2"/>
      </rPr>
      <t>HS142</t>
    </r>
  </si>
  <si>
    <r>
      <rPr>
        <sz val="8"/>
        <rFont val="Tahoma"/>
        <family val="2"/>
      </rPr>
      <t>HS307</t>
    </r>
  </si>
  <si>
    <r>
      <rPr>
        <sz val="8"/>
        <rFont val="Tahoma"/>
        <family val="2"/>
      </rPr>
      <t>FINDIK EZMESİ</t>
    </r>
  </si>
  <si>
    <r>
      <rPr>
        <sz val="8"/>
        <rFont val="Tahoma"/>
        <family val="2"/>
      </rPr>
      <t>HS136</t>
    </r>
  </si>
  <si>
    <r>
      <rPr>
        <sz val="8"/>
        <rFont val="Tahoma"/>
        <family val="2"/>
      </rPr>
      <t>HS162</t>
    </r>
  </si>
  <si>
    <r>
      <rPr>
        <sz val="8"/>
        <rFont val="Tahoma"/>
        <family val="2"/>
      </rPr>
      <t>HS147</t>
    </r>
  </si>
  <si>
    <t>SAYIM MİKTAR</t>
  </si>
  <si>
    <t xml:space="preserve"> Env.Birim Fiyatı </t>
  </si>
  <si>
    <t xml:space="preserve"> Envanter Tutarı</t>
  </si>
  <si>
    <t>KDV</t>
  </si>
  <si>
    <t>KDV DAHİL</t>
  </si>
  <si>
    <r>
      <rPr>
        <sz val="8"/>
        <rFont val="Tahoma"/>
        <family val="2"/>
      </rPr>
      <t>HS013</t>
    </r>
  </si>
  <si>
    <r>
      <rPr>
        <sz val="8"/>
        <rFont val="Tahoma"/>
        <family val="2"/>
      </rPr>
      <t>DANA ANTRİKOT</t>
    </r>
  </si>
  <si>
    <r>
      <rPr>
        <sz val="8"/>
        <rFont val="Tahoma"/>
        <family val="2"/>
      </rPr>
      <t>HS190</t>
    </r>
  </si>
  <si>
    <r>
      <rPr>
        <sz val="8"/>
        <rFont val="Tahoma"/>
        <family val="2"/>
      </rPr>
      <t>BAHAR ETİ</t>
    </r>
  </si>
  <si>
    <r>
      <rPr>
        <sz val="8"/>
        <rFont val="Tahoma"/>
        <family val="2"/>
      </rPr>
      <t>HS092</t>
    </r>
  </si>
  <si>
    <r>
      <rPr>
        <sz val="8"/>
        <rFont val="Tahoma"/>
        <family val="2"/>
      </rPr>
      <t>SUCUK</t>
    </r>
  </si>
  <si>
    <r>
      <rPr>
        <sz val="8"/>
        <rFont val="Tahoma"/>
        <family val="2"/>
      </rPr>
      <t>HS011</t>
    </r>
  </si>
  <si>
    <r>
      <rPr>
        <sz val="8"/>
        <rFont val="Tahoma"/>
        <family val="2"/>
      </rPr>
      <t>DANA BONFİLE</t>
    </r>
  </si>
  <si>
    <r>
      <rPr>
        <sz val="8"/>
        <rFont val="Tahoma"/>
        <family val="2"/>
      </rPr>
      <t>HS004</t>
    </r>
  </si>
  <si>
    <r>
      <rPr>
        <sz val="8"/>
        <rFont val="Tahoma"/>
        <family val="2"/>
      </rPr>
      <t>KUZU KAFES</t>
    </r>
  </si>
  <si>
    <r>
      <rPr>
        <sz val="8"/>
        <rFont val="Tahoma"/>
        <family val="2"/>
      </rPr>
      <t>HS150</t>
    </r>
  </si>
  <si>
    <r>
      <rPr>
        <sz val="8"/>
        <rFont val="Tahoma"/>
        <family val="2"/>
      </rPr>
      <t>KUZU İNCİK</t>
    </r>
  </si>
  <si>
    <r>
      <rPr>
        <sz val="8"/>
        <rFont val="Tahoma"/>
        <family val="2"/>
      </rPr>
      <t>HS017</t>
    </r>
  </si>
  <si>
    <r>
      <rPr>
        <sz val="8"/>
        <rFont val="Tahoma"/>
        <family val="2"/>
      </rPr>
      <t>KUZU SIRT</t>
    </r>
  </si>
  <si>
    <r>
      <rPr>
        <sz val="8"/>
        <rFont val="Tahoma"/>
        <family val="2"/>
      </rPr>
      <t>HS159</t>
    </r>
  </si>
  <si>
    <r>
      <rPr>
        <sz val="8"/>
        <rFont val="Tahoma"/>
        <family val="2"/>
      </rPr>
      <t>DANA GÜNGÖRMEZ</t>
    </r>
  </si>
  <si>
    <r>
      <rPr>
        <sz val="8"/>
        <rFont val="Tahoma"/>
        <family val="2"/>
      </rPr>
      <t>HS001</t>
    </r>
  </si>
  <si>
    <r>
      <rPr>
        <sz val="8"/>
        <rFont val="Tahoma"/>
        <family val="2"/>
      </rPr>
      <t>KÖFTE HARCI</t>
    </r>
  </si>
  <si>
    <r>
      <rPr>
        <sz val="8"/>
        <rFont val="Tahoma"/>
        <family val="2"/>
      </rPr>
      <t>HS010</t>
    </r>
  </si>
  <si>
    <r>
      <rPr>
        <sz val="8"/>
        <rFont val="Tahoma"/>
        <family val="2"/>
      </rPr>
      <t>DANA CİĞER</t>
    </r>
  </si>
  <si>
    <r>
      <rPr>
        <sz val="8"/>
        <rFont val="Tahoma"/>
        <family val="2"/>
      </rPr>
      <t>HS151</t>
    </r>
  </si>
  <si>
    <r>
      <rPr>
        <sz val="8"/>
        <rFont val="Tahoma"/>
        <family val="2"/>
      </rPr>
      <t>KÜŞLEME</t>
    </r>
  </si>
  <si>
    <r>
      <rPr>
        <sz val="8"/>
        <rFont val="Tahoma"/>
        <family val="2"/>
      </rPr>
      <t>HS154</t>
    </r>
  </si>
  <si>
    <r>
      <rPr>
        <sz val="8"/>
        <rFont val="Tahoma"/>
        <family val="2"/>
      </rPr>
      <t>KUZU KOL KEMİKSİZ</t>
    </r>
  </si>
  <si>
    <r>
      <rPr>
        <sz val="8"/>
        <rFont val="Tahoma"/>
        <family val="2"/>
      </rPr>
      <t>HS008</t>
    </r>
  </si>
  <si>
    <r>
      <rPr>
        <sz val="8"/>
        <rFont val="Tahoma"/>
        <family val="2"/>
      </rPr>
      <t>DANA KÜREK KEMİKSİZ</t>
    </r>
  </si>
  <si>
    <r>
      <rPr>
        <sz val="8"/>
        <rFont val="Tahoma"/>
        <family val="2"/>
      </rPr>
      <t>HS052</t>
    </r>
  </si>
  <si>
    <r>
      <rPr>
        <sz val="8"/>
        <rFont val="Tahoma"/>
        <family val="2"/>
      </rPr>
      <t>KIYMA</t>
    </r>
  </si>
  <si>
    <r>
      <rPr>
        <sz val="8"/>
        <rFont val="Tahoma"/>
        <family val="2"/>
      </rPr>
      <t>HS015</t>
    </r>
  </si>
  <si>
    <r>
      <rPr>
        <sz val="8"/>
        <rFont val="Tahoma"/>
        <family val="2"/>
      </rPr>
      <t>HS152</t>
    </r>
  </si>
  <si>
    <r>
      <rPr>
        <sz val="8"/>
        <rFont val="Tahoma"/>
        <family val="2"/>
      </rPr>
      <t>ET ATIKLAR (KEMİK,YAĞ,</t>
    </r>
  </si>
  <si>
    <r>
      <rPr>
        <sz val="8"/>
        <rFont val="Tahoma"/>
        <family val="2"/>
      </rPr>
      <t>HS226</t>
    </r>
  </si>
  <si>
    <r>
      <rPr>
        <sz val="8"/>
        <rFont val="Tahoma"/>
        <family val="2"/>
      </rPr>
      <t>KUZU FLETO ETİ</t>
    </r>
  </si>
  <si>
    <r>
      <rPr>
        <sz val="8"/>
        <rFont val="Tahoma"/>
        <family val="2"/>
      </rPr>
      <t>HS007</t>
    </r>
  </si>
  <si>
    <r>
      <rPr>
        <sz val="8"/>
        <rFont val="Tahoma"/>
        <family val="2"/>
      </rPr>
      <t>DANA KONTRAFİLE</t>
    </r>
  </si>
  <si>
    <r>
      <rPr>
        <sz val="8"/>
        <rFont val="Tahoma"/>
        <family val="2"/>
      </rPr>
      <t>HS300</t>
    </r>
  </si>
  <si>
    <r>
      <rPr>
        <sz val="8"/>
        <rFont val="Tahoma"/>
        <family val="2"/>
      </rPr>
      <t>KUZU DÖŞ</t>
    </r>
  </si>
  <si>
    <r>
      <rPr>
        <sz val="8"/>
        <rFont val="Tahoma"/>
        <family val="2"/>
      </rPr>
      <t>HS006</t>
    </r>
  </si>
  <si>
    <r>
      <rPr>
        <sz val="8"/>
        <rFont val="Tahoma"/>
        <family val="2"/>
      </rPr>
      <t>SARMA TİFTİK KUZU BUT</t>
    </r>
  </si>
  <si>
    <r>
      <rPr>
        <sz val="8"/>
        <rFont val="Tahoma"/>
        <family val="2"/>
      </rPr>
      <t>HS003</t>
    </r>
  </si>
  <si>
    <r>
      <rPr>
        <sz val="8"/>
        <rFont val="Tahoma"/>
        <family val="2"/>
      </rPr>
      <t>BUTON KOKOREÇ</t>
    </r>
  </si>
  <si>
    <r>
      <rPr>
        <sz val="8"/>
        <rFont val="Tahoma"/>
        <family val="2"/>
      </rPr>
      <t>HS268</t>
    </r>
  </si>
  <si>
    <r>
      <rPr>
        <sz val="8"/>
        <rFont val="Tahoma"/>
        <family val="2"/>
      </rPr>
      <t>TAVUK BUT</t>
    </r>
  </si>
  <si>
    <r>
      <rPr>
        <sz val="8"/>
        <rFont val="Tahoma"/>
        <family val="2"/>
      </rPr>
      <t>HS163</t>
    </r>
  </si>
  <si>
    <r>
      <rPr>
        <sz val="8"/>
        <rFont val="Tahoma"/>
        <family val="2"/>
      </rPr>
      <t>KUZU GERDAN</t>
    </r>
  </si>
  <si>
    <r>
      <rPr>
        <sz val="8"/>
        <rFont val="Tahoma"/>
        <family val="2"/>
      </rPr>
      <t>HS305</t>
    </r>
  </si>
  <si>
    <r>
      <rPr>
        <sz val="8"/>
        <rFont val="Tahoma"/>
        <family val="2"/>
      </rPr>
      <t>YUMAK KOKOREÇ</t>
    </r>
  </si>
  <si>
    <r>
      <rPr>
        <sz val="8"/>
        <rFont val="Tahoma"/>
        <family val="2"/>
      </rPr>
      <t>HS230</t>
    </r>
  </si>
  <si>
    <r>
      <rPr>
        <sz val="8"/>
        <rFont val="Tahoma"/>
        <family val="2"/>
      </rPr>
      <t>DANA KUŞBAŞI</t>
    </r>
  </si>
  <si>
    <r>
      <rPr>
        <sz val="8"/>
        <rFont val="Tahoma"/>
        <family val="2"/>
      </rPr>
      <t>HS205</t>
    </r>
  </si>
  <si>
    <r>
      <rPr>
        <sz val="8"/>
        <rFont val="Tahoma"/>
        <family val="2"/>
      </rPr>
      <t>PASTIRMA</t>
    </r>
  </si>
  <si>
    <r>
      <rPr>
        <sz val="8"/>
        <rFont val="Tahoma"/>
        <family val="2"/>
      </rPr>
      <t>HS002</t>
    </r>
  </si>
  <si>
    <r>
      <rPr>
        <sz val="8"/>
        <rFont val="Tahoma"/>
        <family val="2"/>
      </rPr>
      <t>KOCCO KOKOREÇ</t>
    </r>
  </si>
  <si>
    <r>
      <rPr>
        <sz val="8"/>
        <rFont val="Tahoma"/>
        <family val="2"/>
      </rPr>
      <t>HS016</t>
    </r>
  </si>
  <si>
    <r>
      <rPr>
        <sz val="8"/>
        <rFont val="Tahoma"/>
        <family val="2"/>
      </rPr>
      <t>KUZU BÖBREK</t>
    </r>
  </si>
  <si>
    <r>
      <rPr>
        <sz val="8"/>
        <rFont val="Tahoma"/>
        <family val="2"/>
      </rPr>
      <t>HS153</t>
    </r>
  </si>
  <si>
    <r>
      <rPr>
        <sz val="8"/>
        <rFont val="Tahoma"/>
        <family val="2"/>
      </rPr>
      <t>KUZU KOL KEMİKLİ</t>
    </r>
  </si>
  <si>
    <r>
      <rPr>
        <sz val="8"/>
        <rFont val="Tahoma"/>
        <family val="2"/>
      </rPr>
      <t>HS350</t>
    </r>
  </si>
  <si>
    <r>
      <rPr>
        <sz val="8"/>
        <rFont val="Tahoma"/>
        <family val="2"/>
      </rPr>
      <t>BÜTÜN TAVUK</t>
    </r>
  </si>
  <si>
    <r>
      <rPr>
        <sz val="8"/>
        <rFont val="Tahoma"/>
        <family val="2"/>
      </rPr>
      <t>HS130</t>
    </r>
  </si>
  <si>
    <r>
      <rPr>
        <sz val="8"/>
        <rFont val="Tahoma"/>
        <family val="2"/>
      </rPr>
      <t>DANA KUYRUK</t>
    </r>
  </si>
  <si>
    <r>
      <rPr>
        <sz val="8"/>
        <rFont val="Tahoma"/>
        <family val="2"/>
      </rPr>
      <t>HS200</t>
    </r>
  </si>
  <si>
    <r>
      <rPr>
        <sz val="8"/>
        <rFont val="Tahoma"/>
        <family val="2"/>
      </rPr>
      <t>DİL ETİ</t>
    </r>
  </si>
  <si>
    <r>
      <rPr>
        <sz val="8"/>
        <rFont val="Tahoma"/>
        <family val="2"/>
      </rPr>
      <t>HS237</t>
    </r>
  </si>
  <si>
    <r>
      <rPr>
        <sz val="8"/>
        <rFont val="Tahoma"/>
        <family val="2"/>
      </rPr>
      <t>YÜREK</t>
    </r>
  </si>
  <si>
    <r>
      <rPr>
        <sz val="8"/>
        <rFont val="Tahoma"/>
        <family val="2"/>
      </rPr>
      <t>HS225</t>
    </r>
  </si>
  <si>
    <r>
      <rPr>
        <sz val="8"/>
        <rFont val="Tahoma"/>
        <family val="2"/>
      </rPr>
      <t>DANA KOL ETİ</t>
    </r>
  </si>
  <si>
    <r>
      <rPr>
        <sz val="8"/>
        <rFont val="Tahoma"/>
        <family val="2"/>
      </rPr>
      <t>HS241</t>
    </r>
  </si>
  <si>
    <r>
      <rPr>
        <sz val="8"/>
        <rFont val="Tahoma"/>
        <family val="2"/>
      </rPr>
      <t>DANA YANAK KG</t>
    </r>
  </si>
  <si>
    <r>
      <rPr>
        <sz val="8"/>
        <rFont val="Tahoma"/>
        <family val="2"/>
      </rPr>
      <t>HS093</t>
    </r>
  </si>
  <si>
    <r>
      <rPr>
        <sz val="8"/>
        <rFont val="Tahoma"/>
        <family val="2"/>
      </rPr>
      <t>KAVURMA</t>
    </r>
  </si>
  <si>
    <r>
      <rPr>
        <sz val="8"/>
        <rFont val="Tahoma"/>
        <family val="2"/>
      </rPr>
      <t>HS005</t>
    </r>
  </si>
  <si>
    <r>
      <rPr>
        <sz val="8"/>
        <rFont val="Tahoma"/>
        <family val="2"/>
      </rPr>
      <t>HS014</t>
    </r>
  </si>
  <si>
    <r>
      <rPr>
        <sz val="8"/>
        <rFont val="Tahoma"/>
        <family val="2"/>
      </rPr>
      <t>DANA FÜME ANTRİKOT</t>
    </r>
  </si>
  <si>
    <r>
      <rPr>
        <sz val="8"/>
        <rFont val="Tahoma"/>
        <family val="2"/>
      </rPr>
      <t>HS128</t>
    </r>
  </si>
  <si>
    <r>
      <rPr>
        <sz val="8"/>
        <rFont val="Tahoma"/>
        <family val="2"/>
      </rPr>
      <t>ŞALGAM SUYU</t>
    </r>
  </si>
  <si>
    <r>
      <rPr>
        <sz val="8"/>
        <rFont val="Tahoma"/>
        <family val="2"/>
      </rPr>
      <t>HS685</t>
    </r>
  </si>
  <si>
    <r>
      <rPr>
        <sz val="8"/>
        <rFont val="Tahoma"/>
        <family val="2"/>
      </rPr>
      <t>ANANAS SUYU</t>
    </r>
  </si>
  <si>
    <r>
      <rPr>
        <sz val="8"/>
        <rFont val="Tahoma"/>
        <family val="2"/>
      </rPr>
      <t>HS117</t>
    </r>
  </si>
  <si>
    <r>
      <rPr>
        <sz val="8"/>
        <rFont val="Tahoma"/>
        <family val="2"/>
      </rPr>
      <t>TÜRK KAHVESİ</t>
    </r>
  </si>
  <si>
    <r>
      <rPr>
        <sz val="8"/>
        <rFont val="Tahoma"/>
        <family val="2"/>
      </rPr>
      <t>HS686</t>
    </r>
  </si>
  <si>
    <r>
      <rPr>
        <sz val="8"/>
        <rFont val="Tahoma"/>
        <family val="2"/>
      </rPr>
      <t>EKŞİ ELMA SUYU</t>
    </r>
  </si>
  <si>
    <r>
      <rPr>
        <sz val="8"/>
        <rFont val="Tahoma"/>
        <family val="2"/>
      </rPr>
      <t>HS118</t>
    </r>
  </si>
  <si>
    <r>
      <rPr>
        <sz val="8"/>
        <rFont val="Tahoma"/>
        <family val="2"/>
      </rPr>
      <t>LAZZARİN ESPRESSO</t>
    </r>
  </si>
  <si>
    <r>
      <rPr>
        <sz val="8"/>
        <rFont val="Tahoma"/>
        <family val="2"/>
      </rPr>
      <t>HS120</t>
    </r>
  </si>
  <si>
    <r>
      <rPr>
        <sz val="8"/>
        <rFont val="Tahoma"/>
        <family val="2"/>
      </rPr>
      <t>BÖĞÜRTLEN SUYU</t>
    </r>
  </si>
  <si>
    <r>
      <rPr>
        <sz val="8"/>
        <rFont val="Tahoma"/>
        <family val="2"/>
      </rPr>
      <t>HS329</t>
    </r>
  </si>
  <si>
    <r>
      <rPr>
        <sz val="8"/>
        <rFont val="Tahoma"/>
        <family val="2"/>
      </rPr>
      <t>FINDIK ŞURUP</t>
    </r>
  </si>
  <si>
    <r>
      <rPr>
        <sz val="8"/>
        <rFont val="Tahoma"/>
        <family val="2"/>
      </rPr>
      <t>HS376</t>
    </r>
  </si>
  <si>
    <r>
      <rPr>
        <sz val="8"/>
        <rFont val="Tahoma"/>
        <family val="2"/>
      </rPr>
      <t>HİBİSCUS ŞURUP</t>
    </r>
  </si>
  <si>
    <r>
      <rPr>
        <sz val="8"/>
        <rFont val="Tahoma"/>
        <family val="2"/>
      </rPr>
      <t>HS328</t>
    </r>
  </si>
  <si>
    <r>
      <rPr>
        <sz val="8"/>
        <rFont val="Tahoma"/>
        <family val="2"/>
      </rPr>
      <t>ÇİKOLATA ŞURUP</t>
    </r>
  </si>
  <si>
    <r>
      <rPr>
        <sz val="8"/>
        <rFont val="Tahoma"/>
        <family val="2"/>
      </rPr>
      <t>HS346</t>
    </r>
  </si>
  <si>
    <r>
      <rPr>
        <sz val="8"/>
        <rFont val="Tahoma"/>
        <family val="2"/>
      </rPr>
      <t>KARAMEL ŞURUP</t>
    </r>
  </si>
  <si>
    <r>
      <rPr>
        <sz val="8"/>
        <rFont val="Tahoma"/>
        <family val="2"/>
      </rPr>
      <t>HS160</t>
    </r>
  </si>
  <si>
    <r>
      <rPr>
        <sz val="8"/>
        <rFont val="Tahoma"/>
        <family val="2"/>
      </rPr>
      <t>POSTAKAL SUYU</t>
    </r>
  </si>
  <si>
    <r>
      <rPr>
        <sz val="8"/>
        <rFont val="Tahoma"/>
        <family val="2"/>
      </rPr>
      <t>HS209</t>
    </r>
  </si>
  <si>
    <r>
      <rPr>
        <sz val="8"/>
        <rFont val="Tahoma"/>
        <family val="2"/>
      </rPr>
      <t>RAMAZAN ŞERBETİ</t>
    </r>
  </si>
  <si>
    <r>
      <rPr>
        <sz val="8"/>
        <rFont val="Tahoma"/>
        <family val="2"/>
      </rPr>
      <t>HS119</t>
    </r>
  </si>
  <si>
    <r>
      <rPr>
        <sz val="8"/>
        <rFont val="Tahoma"/>
        <family val="2"/>
      </rPr>
      <t>LİMONATA</t>
    </r>
  </si>
  <si>
    <r>
      <rPr>
        <sz val="8"/>
        <rFont val="Tahoma"/>
        <family val="2"/>
      </rPr>
      <t>RS075</t>
    </r>
  </si>
  <si>
    <r>
      <rPr>
        <sz val="8"/>
        <rFont val="Tahoma"/>
        <family val="2"/>
      </rPr>
      <t>ULUDAĞ SU</t>
    </r>
  </si>
  <si>
    <r>
      <rPr>
        <sz val="8"/>
        <rFont val="Tahoma"/>
        <family val="2"/>
      </rPr>
      <t>STK00635</t>
    </r>
  </si>
  <si>
    <r>
      <rPr>
        <sz val="8"/>
        <rFont val="Tahoma"/>
        <family val="2"/>
      </rPr>
      <t>ULUDAĞ SADE SODA</t>
    </r>
  </si>
  <si>
    <r>
      <rPr>
        <sz val="8"/>
        <rFont val="Tahoma"/>
        <family val="2"/>
      </rPr>
      <t>RS301</t>
    </r>
  </si>
  <si>
    <r>
      <rPr>
        <sz val="8"/>
        <rFont val="Tahoma"/>
        <family val="2"/>
      </rPr>
      <t>KOLA ZERO</t>
    </r>
  </si>
  <si>
    <r>
      <rPr>
        <sz val="8"/>
        <rFont val="Tahoma"/>
        <family val="2"/>
      </rPr>
      <t>RS050</t>
    </r>
  </si>
  <si>
    <r>
      <rPr>
        <sz val="8"/>
        <rFont val="Tahoma"/>
        <family val="2"/>
      </rPr>
      <t>ULUDAĞ GAZOZ</t>
    </r>
  </si>
  <si>
    <r>
      <rPr>
        <sz val="8"/>
        <rFont val="Tahoma"/>
        <family val="2"/>
      </rPr>
      <t>RS044</t>
    </r>
  </si>
  <si>
    <r>
      <rPr>
        <sz val="8"/>
        <rFont val="Tahoma"/>
        <family val="2"/>
      </rPr>
      <t>KOLA</t>
    </r>
  </si>
  <si>
    <r>
      <rPr>
        <sz val="8"/>
        <rFont val="Tahoma"/>
        <family val="2"/>
      </rPr>
      <t>STK00767</t>
    </r>
  </si>
  <si>
    <r>
      <rPr>
        <sz val="8"/>
        <rFont val="Tahoma"/>
        <family val="2"/>
      </rPr>
      <t>KAYISI SUYU</t>
    </r>
  </si>
  <si>
    <r>
      <rPr>
        <sz val="8"/>
        <rFont val="Tahoma"/>
        <family val="2"/>
      </rPr>
      <t>RS045</t>
    </r>
  </si>
  <si>
    <r>
      <rPr>
        <sz val="8"/>
        <rFont val="Tahoma"/>
        <family val="2"/>
      </rPr>
      <t>FANTA</t>
    </r>
  </si>
  <si>
    <r>
      <rPr>
        <sz val="8"/>
        <rFont val="Tahoma"/>
        <family val="2"/>
      </rPr>
      <t>RS047</t>
    </r>
  </si>
  <si>
    <r>
      <rPr>
        <sz val="8"/>
        <rFont val="Tahoma"/>
        <family val="2"/>
      </rPr>
      <t>ÖZERHİSAR AYRAN</t>
    </r>
  </si>
  <si>
    <r>
      <rPr>
        <sz val="8"/>
        <rFont val="Tahoma"/>
        <family val="2"/>
      </rPr>
      <t>STK00633</t>
    </r>
  </si>
  <si>
    <r>
      <rPr>
        <sz val="8"/>
        <rFont val="Tahoma"/>
        <family val="2"/>
      </rPr>
      <t>ÇAY</t>
    </r>
  </si>
  <si>
    <r>
      <rPr>
        <sz val="8"/>
        <rFont val="Tahoma"/>
        <family val="2"/>
      </rPr>
      <t>STK00766</t>
    </r>
  </si>
  <si>
    <r>
      <rPr>
        <sz val="8"/>
        <rFont val="Tahoma"/>
        <family val="2"/>
      </rPr>
      <t>VİŞNE SUYU</t>
    </r>
  </si>
  <si>
    <r>
      <rPr>
        <sz val="8"/>
        <rFont val="Tahoma"/>
        <family val="2"/>
      </rPr>
      <t>RS046</t>
    </r>
  </si>
  <si>
    <r>
      <rPr>
        <sz val="8"/>
        <rFont val="Tahoma"/>
        <family val="2"/>
      </rPr>
      <t>SPRITE</t>
    </r>
  </si>
  <si>
    <r>
      <rPr>
        <sz val="8"/>
        <rFont val="Tahoma"/>
        <family val="2"/>
      </rPr>
      <t>RS086</t>
    </r>
  </si>
  <si>
    <r>
      <rPr>
        <sz val="8"/>
        <rFont val="Tahoma"/>
        <family val="2"/>
      </rPr>
      <t>SAHLEP</t>
    </r>
  </si>
  <si>
    <r>
      <rPr>
        <sz val="8"/>
        <rFont val="Tahoma"/>
        <family val="2"/>
      </rPr>
      <t>RS082</t>
    </r>
  </si>
  <si>
    <r>
      <rPr>
        <sz val="8"/>
        <rFont val="Tahoma"/>
        <family val="2"/>
      </rPr>
      <t>IHLAMUR</t>
    </r>
  </si>
  <si>
    <r>
      <rPr>
        <sz val="8"/>
        <rFont val="Tahoma"/>
        <family val="2"/>
      </rPr>
      <t>RS080</t>
    </r>
  </si>
  <si>
    <r>
      <rPr>
        <sz val="8"/>
        <rFont val="Tahoma"/>
        <family val="2"/>
      </rPr>
      <t>YEŞİL ÇAY</t>
    </r>
  </si>
  <si>
    <r>
      <rPr>
        <sz val="8"/>
        <rFont val="Tahoma"/>
        <family val="2"/>
      </rPr>
      <t>STK00634</t>
    </r>
  </si>
  <si>
    <r>
      <rPr>
        <sz val="8"/>
        <rFont val="Tahoma"/>
        <family val="2"/>
      </rPr>
      <t>ULUDAĞ PREMİUM SODA</t>
    </r>
  </si>
  <si>
    <r>
      <rPr>
        <sz val="8"/>
        <rFont val="Tahoma"/>
        <family val="2"/>
      </rPr>
      <t>SÜT</t>
    </r>
  </si>
  <si>
    <r>
      <rPr>
        <sz val="8"/>
        <rFont val="Tahoma"/>
        <family val="2"/>
      </rPr>
      <t>HS055</t>
    </r>
  </si>
  <si>
    <r>
      <rPr>
        <sz val="8"/>
        <rFont val="Tahoma"/>
        <family val="2"/>
      </rPr>
      <t>NOHUT</t>
    </r>
  </si>
  <si>
    <r>
      <rPr>
        <sz val="8"/>
        <rFont val="Tahoma"/>
        <family val="2"/>
      </rPr>
      <t>HS035</t>
    </r>
  </si>
  <si>
    <r>
      <rPr>
        <sz val="8"/>
        <rFont val="Tahoma"/>
        <family val="2"/>
      </rPr>
      <t>ZEYTİNYAĞ</t>
    </r>
  </si>
  <si>
    <r>
      <rPr>
        <sz val="8"/>
        <rFont val="Tahoma"/>
        <family val="2"/>
      </rPr>
      <t>HS031</t>
    </r>
  </si>
  <si>
    <r>
      <rPr>
        <sz val="8"/>
        <rFont val="Tahoma"/>
        <family val="2"/>
      </rPr>
      <t>CHURROS PATATES</t>
    </r>
  </si>
  <si>
    <r>
      <rPr>
        <sz val="8"/>
        <rFont val="Tahoma"/>
        <family val="2"/>
      </rPr>
      <t>HS059</t>
    </r>
  </si>
  <si>
    <r>
      <rPr>
        <sz val="8"/>
        <rFont val="Tahoma"/>
        <family val="2"/>
      </rPr>
      <t>CEVİZ</t>
    </r>
  </si>
  <si>
    <r>
      <rPr>
        <sz val="8"/>
        <rFont val="Tahoma"/>
        <family val="2"/>
      </rPr>
      <t>HS188</t>
    </r>
  </si>
  <si>
    <r>
      <rPr>
        <sz val="8"/>
        <rFont val="Tahoma"/>
        <family val="2"/>
      </rPr>
      <t>BUĞDAY</t>
    </r>
  </si>
  <si>
    <r>
      <rPr>
        <sz val="8"/>
        <rFont val="Tahoma"/>
        <family val="2"/>
      </rPr>
      <t>HS110</t>
    </r>
  </si>
  <si>
    <r>
      <rPr>
        <sz val="8"/>
        <rFont val="Tahoma"/>
        <family val="2"/>
      </rPr>
      <t>PİRİNÇ</t>
    </r>
  </si>
  <si>
    <r>
      <rPr>
        <sz val="8"/>
        <rFont val="Tahoma"/>
        <family val="2"/>
      </rPr>
      <t>HS036</t>
    </r>
  </si>
  <si>
    <r>
      <rPr>
        <sz val="8"/>
        <rFont val="Tahoma"/>
        <family val="2"/>
      </rPr>
      <t>SEBZE ÇEŞNİ</t>
    </r>
  </si>
  <si>
    <r>
      <rPr>
        <sz val="8"/>
        <rFont val="Tahoma"/>
        <family val="2"/>
      </rPr>
      <t>HS212</t>
    </r>
  </si>
  <si>
    <r>
      <rPr>
        <sz val="8"/>
        <rFont val="Tahoma"/>
        <family val="2"/>
      </rPr>
      <t>ÇİĞ BADEM</t>
    </r>
  </si>
  <si>
    <r>
      <rPr>
        <sz val="8"/>
        <rFont val="Tahoma"/>
        <family val="2"/>
      </rPr>
      <t>HS048</t>
    </r>
  </si>
  <si>
    <r>
      <rPr>
        <sz val="8"/>
        <rFont val="Tahoma"/>
        <family val="2"/>
      </rPr>
      <t>SARIMSAK TOZU</t>
    </r>
  </si>
  <si>
    <r>
      <rPr>
        <sz val="8"/>
        <rFont val="Tahoma"/>
        <family val="2"/>
      </rPr>
      <t>HS298</t>
    </r>
  </si>
  <si>
    <r>
      <rPr>
        <sz val="8"/>
        <rFont val="Tahoma"/>
        <family val="2"/>
      </rPr>
      <t>SİYAH PİRİNÇ</t>
    </r>
  </si>
  <si>
    <r>
      <rPr>
        <sz val="8"/>
        <rFont val="Tahoma"/>
        <family val="2"/>
      </rPr>
      <t>HS211</t>
    </r>
  </si>
  <si>
    <r>
      <rPr>
        <sz val="8"/>
        <rFont val="Tahoma"/>
        <family val="2"/>
      </rPr>
      <t>MISIR NİŞASTASI</t>
    </r>
  </si>
  <si>
    <r>
      <rPr>
        <sz val="8"/>
        <rFont val="Tahoma"/>
        <family val="2"/>
      </rPr>
      <t>HS196</t>
    </r>
  </si>
  <si>
    <r>
      <rPr>
        <sz val="8"/>
        <rFont val="Tahoma"/>
        <family val="2"/>
      </rPr>
      <t>KÖZLENMİŞ PATLICAN</t>
    </r>
  </si>
  <si>
    <r>
      <rPr>
        <sz val="8"/>
        <rFont val="Tahoma"/>
        <family val="2"/>
      </rPr>
      <t>HS215</t>
    </r>
  </si>
  <si>
    <r>
      <rPr>
        <sz val="8"/>
        <rFont val="Tahoma"/>
        <family val="2"/>
      </rPr>
      <t>İRMİK</t>
    </r>
  </si>
  <si>
    <r>
      <rPr>
        <sz val="8"/>
        <rFont val="Tahoma"/>
        <family val="2"/>
      </rPr>
      <t>HS032</t>
    </r>
  </si>
  <si>
    <r>
      <rPr>
        <sz val="8"/>
        <rFont val="Tahoma"/>
        <family val="2"/>
      </rPr>
      <t>CHEDDAR PEYNİRİ</t>
    </r>
  </si>
  <si>
    <r>
      <rPr>
        <sz val="8"/>
        <rFont val="Tahoma"/>
        <family val="2"/>
      </rPr>
      <t>HS062</t>
    </r>
  </si>
  <si>
    <r>
      <rPr>
        <sz val="8"/>
        <rFont val="Tahoma"/>
        <family val="2"/>
      </rPr>
      <t>KIRMIZI MERCİMEK</t>
    </r>
  </si>
  <si>
    <r>
      <rPr>
        <sz val="8"/>
        <rFont val="Tahoma"/>
        <family val="2"/>
      </rPr>
      <t>HS037</t>
    </r>
  </si>
  <si>
    <r>
      <rPr>
        <sz val="8"/>
        <rFont val="Tahoma"/>
        <family val="2"/>
      </rPr>
      <t>PİRİNÇ MAKARNASI</t>
    </r>
  </si>
  <si>
    <r>
      <rPr>
        <sz val="8"/>
        <rFont val="Tahoma"/>
        <family val="2"/>
      </rPr>
      <t>HS043</t>
    </r>
  </si>
  <si>
    <r>
      <rPr>
        <sz val="8"/>
        <rFont val="Tahoma"/>
        <family val="2"/>
      </rPr>
      <t>MALDON TUZ</t>
    </r>
  </si>
  <si>
    <r>
      <rPr>
        <sz val="8"/>
        <rFont val="Tahoma"/>
        <family val="2"/>
      </rPr>
      <t>HS169</t>
    </r>
  </si>
  <si>
    <r>
      <rPr>
        <sz val="8"/>
        <rFont val="Tahoma"/>
        <family val="2"/>
      </rPr>
      <t>YASEMİN PİRİNÇ</t>
    </r>
  </si>
  <si>
    <r>
      <rPr>
        <sz val="8"/>
        <rFont val="Tahoma"/>
        <family val="2"/>
      </rPr>
      <t>HS186</t>
    </r>
  </si>
  <si>
    <r>
      <rPr>
        <sz val="8"/>
        <rFont val="Tahoma"/>
        <family val="2"/>
      </rPr>
      <t>MAKARNA (PERSONEL)</t>
    </r>
  </si>
  <si>
    <r>
      <rPr>
        <sz val="8"/>
        <rFont val="Tahoma"/>
        <family val="2"/>
      </rPr>
      <t>HS210</t>
    </r>
  </si>
  <si>
    <r>
      <rPr>
        <sz val="8"/>
        <rFont val="Tahoma"/>
        <family val="2"/>
      </rPr>
      <t>PİRİNÇ UNU</t>
    </r>
  </si>
  <si>
    <r>
      <rPr>
        <sz val="8"/>
        <rFont val="Tahoma"/>
        <family val="2"/>
      </rPr>
      <t>HS172</t>
    </r>
  </si>
  <si>
    <r>
      <rPr>
        <sz val="8"/>
        <rFont val="Tahoma"/>
        <family val="2"/>
      </rPr>
      <t>YEŞİL MERCİMEK</t>
    </r>
  </si>
  <si>
    <r>
      <rPr>
        <sz val="8"/>
        <rFont val="Tahoma"/>
        <family val="2"/>
      </rPr>
      <t>HS040</t>
    </r>
  </si>
  <si>
    <r>
      <rPr>
        <sz val="8"/>
        <rFont val="Tahoma"/>
        <family val="2"/>
      </rPr>
      <t>PATATES PÜRESİ</t>
    </r>
  </si>
  <si>
    <r>
      <rPr>
        <sz val="8"/>
        <rFont val="Tahoma"/>
        <family val="2"/>
      </rPr>
      <t>HS019</t>
    </r>
  </si>
  <si>
    <r>
      <rPr>
        <sz val="8"/>
        <rFont val="Tahoma"/>
        <family val="2"/>
      </rPr>
      <t>TEREYAĞ TUZLU</t>
    </r>
  </si>
  <si>
    <r>
      <rPr>
        <sz val="8"/>
        <rFont val="Tahoma"/>
        <family val="2"/>
      </rPr>
      <t>HS068</t>
    </r>
  </si>
  <si>
    <r>
      <rPr>
        <sz val="8"/>
        <rFont val="Tahoma"/>
        <family val="2"/>
      </rPr>
      <t>HS082</t>
    </r>
  </si>
  <si>
    <r>
      <rPr>
        <sz val="8"/>
        <rFont val="Tahoma"/>
        <family val="2"/>
      </rPr>
      <t>KEKİKLİ SEPET PEYNİRİ</t>
    </r>
  </si>
  <si>
    <r>
      <rPr>
        <sz val="8"/>
        <rFont val="Tahoma"/>
        <family val="2"/>
      </rPr>
      <t>HS060</t>
    </r>
  </si>
  <si>
    <r>
      <rPr>
        <sz val="8"/>
        <rFont val="Tahoma"/>
        <family val="2"/>
      </rPr>
      <t>TULUM PEYNİRİ</t>
    </r>
  </si>
  <si>
    <r>
      <rPr>
        <sz val="8"/>
        <rFont val="Tahoma"/>
        <family val="2"/>
      </rPr>
      <t>HS083</t>
    </r>
  </si>
  <si>
    <r>
      <rPr>
        <sz val="8"/>
        <rFont val="Tahoma"/>
        <family val="2"/>
      </rPr>
      <t>TRAKYA KAŞAR PEYNİRİ</t>
    </r>
  </si>
  <si>
    <r>
      <rPr>
        <sz val="8"/>
        <rFont val="Tahoma"/>
        <family val="2"/>
      </rPr>
      <t>HS020</t>
    </r>
  </si>
  <si>
    <r>
      <rPr>
        <sz val="8"/>
        <rFont val="Tahoma"/>
        <family val="2"/>
      </rPr>
      <t>TEREYAĞ TUZSUZ</t>
    </r>
  </si>
  <si>
    <r>
      <rPr>
        <sz val="8"/>
        <rFont val="Tahoma"/>
        <family val="2"/>
      </rPr>
      <t>HS071</t>
    </r>
  </si>
  <si>
    <r>
      <rPr>
        <sz val="8"/>
        <rFont val="Tahoma"/>
        <family val="2"/>
      </rPr>
      <t>BEYAZ PEYNİR</t>
    </r>
  </si>
  <si>
    <r>
      <rPr>
        <sz val="8"/>
        <rFont val="Tahoma"/>
        <family val="2"/>
      </rPr>
      <t>HS024</t>
    </r>
  </si>
  <si>
    <r>
      <rPr>
        <sz val="8"/>
        <rFont val="Tahoma"/>
        <family val="2"/>
      </rPr>
      <t>HS299</t>
    </r>
  </si>
  <si>
    <r>
      <rPr>
        <sz val="8"/>
        <rFont val="Tahoma"/>
        <family val="2"/>
      </rPr>
      <t>MİHALİÇ LORU</t>
    </r>
  </si>
  <si>
    <r>
      <rPr>
        <sz val="8"/>
        <rFont val="Tahoma"/>
        <family val="2"/>
      </rPr>
      <t>HS089</t>
    </r>
  </si>
  <si>
    <r>
      <rPr>
        <sz val="8"/>
        <rFont val="Tahoma"/>
        <family val="2"/>
      </rPr>
      <t>KAYMAK</t>
    </r>
  </si>
  <si>
    <r>
      <rPr>
        <sz val="8"/>
        <rFont val="Tahoma"/>
        <family val="2"/>
      </rPr>
      <t>HS091</t>
    </r>
  </si>
  <si>
    <r>
      <rPr>
        <sz val="8"/>
        <rFont val="Tahoma"/>
        <family val="2"/>
      </rPr>
      <t>İSLİ ÇERKES PEYNİRİ</t>
    </r>
  </si>
  <si>
    <r>
      <rPr>
        <sz val="8"/>
        <rFont val="Tahoma"/>
        <family val="2"/>
      </rPr>
      <t>HS699</t>
    </r>
  </si>
  <si>
    <r>
      <rPr>
        <sz val="8"/>
        <rFont val="Tahoma"/>
        <family val="2"/>
      </rPr>
      <t>BADEM SÜTÜ</t>
    </r>
  </si>
  <si>
    <r>
      <rPr>
        <sz val="8"/>
        <rFont val="Tahoma"/>
        <family val="2"/>
      </rPr>
      <t>HS018</t>
    </r>
  </si>
  <si>
    <r>
      <rPr>
        <sz val="8"/>
        <rFont val="Tahoma"/>
        <family val="2"/>
      </rPr>
      <t>SÜZME YOĞURT</t>
    </r>
  </si>
  <si>
    <t>HS025</t>
  </si>
  <si>
    <t>UN</t>
  </si>
  <si>
    <t>KG</t>
  </si>
  <si>
    <r>
      <rPr>
        <sz val="8"/>
        <rFont val="Tahoma"/>
        <family val="2"/>
      </rPr>
      <t>HS028</t>
    </r>
  </si>
  <si>
    <r>
      <rPr>
        <sz val="8"/>
        <rFont val="Tahoma"/>
        <family val="2"/>
      </rPr>
      <t>BİBER</t>
    </r>
  </si>
  <si>
    <r>
      <rPr>
        <sz val="8"/>
        <rFont val="Tahoma"/>
        <family val="2"/>
      </rPr>
      <t>HS067</t>
    </r>
  </si>
  <si>
    <r>
      <rPr>
        <sz val="8"/>
        <rFont val="Tahoma"/>
        <family val="2"/>
      </rPr>
      <t>ROKA</t>
    </r>
  </si>
  <si>
    <r>
      <rPr>
        <sz val="8"/>
        <rFont val="Tahoma"/>
        <family val="2"/>
      </rPr>
      <t>HS023</t>
    </r>
  </si>
  <si>
    <r>
      <rPr>
        <sz val="8"/>
        <rFont val="Tahoma"/>
        <family val="2"/>
      </rPr>
      <t>PATLICAN</t>
    </r>
  </si>
  <si>
    <r>
      <rPr>
        <sz val="8"/>
        <rFont val="Tahoma"/>
        <family val="2"/>
      </rPr>
      <t>HS042</t>
    </r>
  </si>
  <si>
    <r>
      <rPr>
        <sz val="8"/>
        <rFont val="Tahoma"/>
        <family val="2"/>
      </rPr>
      <t>PATATES</t>
    </r>
  </si>
  <si>
    <r>
      <rPr>
        <sz val="8"/>
        <rFont val="Tahoma"/>
        <family val="2"/>
      </rPr>
      <t>HS076</t>
    </r>
  </si>
  <si>
    <r>
      <rPr>
        <sz val="8"/>
        <rFont val="Tahoma"/>
        <family val="2"/>
      </rPr>
      <t>KUZU KULAĞI</t>
    </r>
  </si>
  <si>
    <r>
      <rPr>
        <sz val="8"/>
        <rFont val="Tahoma"/>
        <family val="2"/>
      </rPr>
      <t>HS199</t>
    </r>
  </si>
  <si>
    <r>
      <rPr>
        <sz val="8"/>
        <rFont val="Tahoma"/>
        <family val="2"/>
      </rPr>
      <t>BEZELYE</t>
    </r>
  </si>
  <si>
    <r>
      <rPr>
        <sz val="8"/>
        <rFont val="Tahoma"/>
        <family val="2"/>
      </rPr>
      <t>HS049</t>
    </r>
  </si>
  <si>
    <r>
      <rPr>
        <sz val="8"/>
        <rFont val="Tahoma"/>
        <family val="2"/>
      </rPr>
      <t>SALATALIK</t>
    </r>
  </si>
  <si>
    <r>
      <rPr>
        <sz val="8"/>
        <rFont val="Tahoma"/>
        <family val="2"/>
      </rPr>
      <t>HS054</t>
    </r>
  </si>
  <si>
    <r>
      <rPr>
        <sz val="8"/>
        <rFont val="Tahoma"/>
        <family val="2"/>
      </rPr>
      <t>MAYDONOZ</t>
    </r>
  </si>
  <si>
    <r>
      <rPr>
        <sz val="8"/>
        <rFont val="Tahoma"/>
        <family val="2"/>
      </rPr>
      <t>HS061</t>
    </r>
  </si>
  <si>
    <r>
      <rPr>
        <sz val="8"/>
        <rFont val="Tahoma"/>
        <family val="2"/>
      </rPr>
      <t>KURU SOĞAN</t>
    </r>
  </si>
  <si>
    <r>
      <rPr>
        <sz val="8"/>
        <rFont val="Tahoma"/>
        <family val="2"/>
      </rPr>
      <t>HS027</t>
    </r>
  </si>
  <si>
    <r>
      <rPr>
        <sz val="8"/>
        <rFont val="Tahoma"/>
        <family val="2"/>
      </rPr>
      <t>DOMATES</t>
    </r>
  </si>
  <si>
    <r>
      <rPr>
        <sz val="8"/>
        <rFont val="Tahoma"/>
        <family val="2"/>
      </rPr>
      <t>HS029</t>
    </r>
  </si>
  <si>
    <r>
      <rPr>
        <sz val="8"/>
        <rFont val="Tahoma"/>
        <family val="2"/>
      </rPr>
      <t>KIRMIZI SOĞAN</t>
    </r>
  </si>
  <si>
    <r>
      <rPr>
        <sz val="8"/>
        <rFont val="Tahoma"/>
        <family val="2"/>
      </rPr>
      <t>HS064</t>
    </r>
  </si>
  <si>
    <r>
      <rPr>
        <sz val="8"/>
        <rFont val="Tahoma"/>
        <family val="2"/>
      </rPr>
      <t>LİMON</t>
    </r>
  </si>
  <si>
    <r>
      <rPr>
        <sz val="8"/>
        <rFont val="Tahoma"/>
        <family val="2"/>
      </rPr>
      <t>HS050</t>
    </r>
  </si>
  <si>
    <r>
      <rPr>
        <sz val="8"/>
        <rFont val="Tahoma"/>
        <family val="2"/>
      </rPr>
      <t>KIRMIZI KAPYA BİBER</t>
    </r>
  </si>
  <si>
    <r>
      <rPr>
        <sz val="8"/>
        <rFont val="Tahoma"/>
        <family val="2"/>
      </rPr>
      <t>HS074</t>
    </r>
  </si>
  <si>
    <r>
      <rPr>
        <sz val="8"/>
        <rFont val="Tahoma"/>
        <family val="2"/>
      </rPr>
      <t>YEŞİL ELMA</t>
    </r>
  </si>
  <si>
    <r>
      <rPr>
        <sz val="8"/>
        <rFont val="Tahoma"/>
        <family val="2"/>
      </rPr>
      <t>HS175</t>
    </r>
  </si>
  <si>
    <r>
      <rPr>
        <sz val="8"/>
        <rFont val="Tahoma"/>
        <family val="2"/>
      </rPr>
      <t>ANANAS</t>
    </r>
  </si>
  <si>
    <r>
      <rPr>
        <sz val="8"/>
        <rFont val="Tahoma"/>
        <family val="2"/>
      </rPr>
      <t>HS081</t>
    </r>
  </si>
  <si>
    <r>
      <rPr>
        <sz val="8"/>
        <rFont val="Tahoma"/>
        <family val="2"/>
      </rPr>
      <t>LOLOROSSO</t>
    </r>
  </si>
  <si>
    <r>
      <rPr>
        <sz val="8"/>
        <rFont val="Tahoma"/>
        <family val="2"/>
      </rPr>
      <t>HS039</t>
    </r>
  </si>
  <si>
    <r>
      <rPr>
        <sz val="8"/>
        <rFont val="Tahoma"/>
        <family val="2"/>
      </rPr>
      <t>HAVUÇ</t>
    </r>
  </si>
  <si>
    <r>
      <rPr>
        <sz val="8"/>
        <rFont val="Tahoma"/>
        <family val="2"/>
      </rPr>
      <t>HS030</t>
    </r>
  </si>
  <si>
    <r>
      <rPr>
        <sz val="8"/>
        <rFont val="Tahoma"/>
        <family val="2"/>
      </rPr>
      <t>SARIMSAK</t>
    </r>
  </si>
  <si>
    <r>
      <rPr>
        <sz val="8"/>
        <rFont val="Tahoma"/>
        <family val="2"/>
      </rPr>
      <t>HS056</t>
    </r>
  </si>
  <si>
    <r>
      <rPr>
        <sz val="8"/>
        <rFont val="Tahoma"/>
        <family val="2"/>
      </rPr>
      <t>FESLEĞEN</t>
    </r>
  </si>
  <si>
    <r>
      <rPr>
        <sz val="8"/>
        <rFont val="Tahoma"/>
        <family val="2"/>
      </rPr>
      <t>HS077</t>
    </r>
  </si>
  <si>
    <r>
      <rPr>
        <sz val="8"/>
        <rFont val="Tahoma"/>
        <family val="2"/>
      </rPr>
      <t>REYHAN</t>
    </r>
  </si>
  <si>
    <r>
      <rPr>
        <sz val="8"/>
        <rFont val="Tahoma"/>
        <family val="2"/>
      </rPr>
      <t>HS108</t>
    </r>
  </si>
  <si>
    <r>
      <rPr>
        <sz val="8"/>
        <rFont val="Tahoma"/>
        <family val="2"/>
      </rPr>
      <t>BÖĞÜRTLEN</t>
    </r>
  </si>
  <si>
    <r>
      <rPr>
        <sz val="8"/>
        <rFont val="Tahoma"/>
        <family val="2"/>
      </rPr>
      <t>HS080</t>
    </r>
  </si>
  <si>
    <r>
      <rPr>
        <sz val="8"/>
        <rFont val="Tahoma"/>
        <family val="2"/>
      </rPr>
      <t>GÖBEK MARUL</t>
    </r>
  </si>
  <si>
    <r>
      <rPr>
        <sz val="8"/>
        <rFont val="Tahoma"/>
        <family val="2"/>
      </rPr>
      <t>HS078</t>
    </r>
  </si>
  <si>
    <r>
      <rPr>
        <sz val="8"/>
        <rFont val="Tahoma"/>
        <family val="2"/>
      </rPr>
      <t>NANE</t>
    </r>
  </si>
  <si>
    <r>
      <rPr>
        <sz val="8"/>
        <rFont val="Tahoma"/>
        <family val="2"/>
      </rPr>
      <t>HS051</t>
    </r>
  </si>
  <si>
    <r>
      <rPr>
        <sz val="8"/>
        <rFont val="Tahoma"/>
        <family val="2"/>
      </rPr>
      <t>TAZE SOĞAN</t>
    </r>
  </si>
  <si>
    <r>
      <rPr>
        <sz val="8"/>
        <rFont val="Tahoma"/>
        <family val="2"/>
      </rPr>
      <t>HS038</t>
    </r>
  </si>
  <si>
    <r>
      <rPr>
        <sz val="8"/>
        <rFont val="Tahoma"/>
        <family val="2"/>
      </rPr>
      <t>KABAK</t>
    </r>
  </si>
  <si>
    <r>
      <rPr>
        <sz val="8"/>
        <rFont val="Tahoma"/>
        <family val="2"/>
      </rPr>
      <t>HS181</t>
    </r>
  </si>
  <si>
    <r>
      <rPr>
        <sz val="8"/>
        <rFont val="Tahoma"/>
        <family val="2"/>
      </rPr>
      <t>ISPANAK</t>
    </r>
  </si>
  <si>
    <r>
      <rPr>
        <sz val="8"/>
        <rFont val="Tahoma"/>
        <family val="2"/>
      </rPr>
      <t>HS179</t>
    </r>
  </si>
  <si>
    <r>
      <rPr>
        <sz val="8"/>
        <rFont val="Tahoma"/>
        <family val="2"/>
      </rPr>
      <t>İSTRİDYE MANTARI</t>
    </r>
  </si>
  <si>
    <r>
      <rPr>
        <sz val="8"/>
        <rFont val="Tahoma"/>
        <family val="2"/>
      </rPr>
      <t>HS033</t>
    </r>
  </si>
  <si>
    <r>
      <rPr>
        <sz val="8"/>
        <rFont val="Tahoma"/>
        <family val="2"/>
      </rPr>
      <t>PAZI</t>
    </r>
  </si>
  <si>
    <r>
      <rPr>
        <sz val="8"/>
        <rFont val="Tahoma"/>
        <family val="2"/>
      </rPr>
      <t>HS022</t>
    </r>
  </si>
  <si>
    <r>
      <rPr>
        <sz val="8"/>
        <rFont val="Tahoma"/>
        <family val="2"/>
      </rPr>
      <t>ÇERİ DOMATES</t>
    </r>
  </si>
  <si>
    <r>
      <rPr>
        <sz val="8"/>
        <rFont val="Tahoma"/>
        <family val="2"/>
      </rPr>
      <t>HS623</t>
    </r>
  </si>
  <si>
    <r>
      <rPr>
        <sz val="8"/>
        <rFont val="Tahoma"/>
        <family val="2"/>
      </rPr>
      <t>KEREVİZ</t>
    </r>
  </si>
  <si>
    <r>
      <rPr>
        <sz val="8"/>
        <rFont val="Tahoma"/>
        <family val="2"/>
      </rPr>
      <t>HS094</t>
    </r>
  </si>
  <si>
    <r>
      <rPr>
        <sz val="8"/>
        <rFont val="Tahoma"/>
        <family val="2"/>
      </rPr>
      <t>KARPUZ</t>
    </r>
  </si>
  <si>
    <r>
      <rPr>
        <sz val="8"/>
        <rFont val="Tahoma"/>
        <family val="2"/>
      </rPr>
      <t>HS072</t>
    </r>
  </si>
  <si>
    <r>
      <rPr>
        <sz val="8"/>
        <rFont val="Tahoma"/>
        <family val="2"/>
      </rPr>
      <t>ÇİLEK</t>
    </r>
  </si>
  <si>
    <r>
      <rPr>
        <sz val="8"/>
        <rFont val="Tahoma"/>
        <family val="2"/>
      </rPr>
      <t>HS146</t>
    </r>
  </si>
  <si>
    <r>
      <rPr>
        <sz val="8"/>
        <rFont val="Tahoma"/>
        <family val="2"/>
      </rPr>
      <t>DERE OTU</t>
    </r>
  </si>
  <si>
    <r>
      <rPr>
        <sz val="8"/>
        <rFont val="Tahoma"/>
        <family val="2"/>
      </rPr>
      <t>HS255</t>
    </r>
  </si>
  <si>
    <r>
      <rPr>
        <sz val="8"/>
        <rFont val="Tahoma"/>
        <family val="2"/>
      </rPr>
      <t>İNCİR</t>
    </r>
  </si>
  <si>
    <r>
      <rPr>
        <sz val="8"/>
        <rFont val="Tahoma"/>
        <family val="2"/>
      </rPr>
      <t>HS053</t>
    </r>
  </si>
  <si>
    <r>
      <rPr>
        <sz val="8"/>
        <rFont val="Tahoma"/>
        <family val="2"/>
      </rPr>
      <t>SÜS ACI BİBER</t>
    </r>
  </si>
  <si>
    <r>
      <rPr>
        <sz val="8"/>
        <rFont val="Tahoma"/>
        <family val="2"/>
      </rPr>
      <t>HS069</t>
    </r>
  </si>
  <si>
    <r>
      <rPr>
        <sz val="8"/>
        <rFont val="Tahoma"/>
        <family val="2"/>
      </rPr>
      <t>MOR LAHANA</t>
    </r>
  </si>
  <si>
    <r>
      <rPr>
        <sz val="8"/>
        <rFont val="Tahoma"/>
        <family val="2"/>
      </rPr>
      <t>HS180</t>
    </r>
  </si>
  <si>
    <r>
      <rPr>
        <sz val="8"/>
        <rFont val="Tahoma"/>
        <family val="2"/>
      </rPr>
      <t>BABY TURP</t>
    </r>
  </si>
  <si>
    <r>
      <rPr>
        <sz val="8"/>
        <rFont val="Tahoma"/>
        <family val="2"/>
      </rPr>
      <t>HS176</t>
    </r>
  </si>
  <si>
    <r>
      <rPr>
        <sz val="8"/>
        <rFont val="Tahoma"/>
        <family val="2"/>
      </rPr>
      <t>KIRMIZI ELMA</t>
    </r>
  </si>
  <si>
    <r>
      <rPr>
        <sz val="8"/>
        <rFont val="Tahoma"/>
        <family val="2"/>
      </rPr>
      <t>HS185</t>
    </r>
  </si>
  <si>
    <r>
      <rPr>
        <sz val="8"/>
        <rFont val="Tahoma"/>
        <family val="2"/>
      </rPr>
      <t>ROZMARİN</t>
    </r>
  </si>
  <si>
    <r>
      <rPr>
        <sz val="8"/>
        <rFont val="Tahoma"/>
        <family val="2"/>
      </rPr>
      <t>HS044</t>
    </r>
  </si>
  <si>
    <r>
      <rPr>
        <sz val="8"/>
        <rFont val="Tahoma"/>
        <family val="2"/>
      </rPr>
      <t>KARNABAHAR</t>
    </r>
  </si>
  <si>
    <r>
      <rPr>
        <sz val="8"/>
        <rFont val="Tahoma"/>
        <family val="2"/>
      </rPr>
      <t>HS073</t>
    </r>
  </si>
  <si>
    <r>
      <rPr>
        <sz val="8"/>
        <rFont val="Tahoma"/>
        <family val="2"/>
      </rPr>
      <t>NEKTARİN</t>
    </r>
  </si>
  <si>
    <r>
      <rPr>
        <sz val="8"/>
        <rFont val="Tahoma"/>
        <family val="2"/>
      </rPr>
      <t>HS177</t>
    </r>
  </si>
  <si>
    <r>
      <rPr>
        <sz val="8"/>
        <rFont val="Tahoma"/>
        <family val="2"/>
      </rPr>
      <t>NAR</t>
    </r>
  </si>
  <si>
    <r>
      <rPr>
        <sz val="8"/>
        <rFont val="Tahoma"/>
        <family val="2"/>
      </rPr>
      <t>HS041</t>
    </r>
  </si>
  <si>
    <r>
      <rPr>
        <sz val="8"/>
        <rFont val="Tahoma"/>
        <family val="2"/>
      </rPr>
      <t>LİME LİMON</t>
    </r>
  </si>
  <si>
    <r>
      <rPr>
        <sz val="8"/>
        <rFont val="Tahoma"/>
        <family val="2"/>
      </rPr>
      <t>HS109</t>
    </r>
  </si>
  <si>
    <r>
      <rPr>
        <sz val="8"/>
        <rFont val="Tahoma"/>
        <family val="2"/>
      </rPr>
      <t>FRAMBUAZ</t>
    </r>
  </si>
  <si>
    <r>
      <rPr>
        <sz val="8"/>
        <rFont val="Tahoma"/>
        <family val="2"/>
      </rPr>
      <t>HS316</t>
    </r>
  </si>
  <si>
    <r>
      <rPr>
        <sz val="8"/>
        <rFont val="Tahoma"/>
        <family val="2"/>
      </rPr>
      <t>FRENK MAYDONOZ</t>
    </r>
  </si>
  <si>
    <r>
      <rPr>
        <sz val="8"/>
        <rFont val="Tahoma"/>
        <family val="2"/>
      </rPr>
      <t>HS235</t>
    </r>
  </si>
  <si>
    <r>
      <rPr>
        <sz val="8"/>
        <rFont val="Tahoma"/>
        <family val="2"/>
      </rPr>
      <t>SEMİZOTU</t>
    </r>
  </si>
  <si>
    <r>
      <rPr>
        <sz val="8"/>
        <rFont val="Tahoma"/>
        <family val="2"/>
      </rPr>
      <t>HS315</t>
    </r>
  </si>
  <si>
    <r>
      <rPr>
        <sz val="8"/>
        <rFont val="Tahoma"/>
        <family val="2"/>
      </rPr>
      <t>MANDALİNA</t>
    </r>
  </si>
  <si>
    <r>
      <rPr>
        <sz val="8"/>
        <rFont val="Tahoma"/>
        <family val="2"/>
      </rPr>
      <t>HS624</t>
    </r>
  </si>
  <si>
    <r>
      <rPr>
        <sz val="8"/>
        <rFont val="Tahoma"/>
        <family val="2"/>
      </rPr>
      <t>AYVA</t>
    </r>
  </si>
  <si>
    <r>
      <rPr>
        <sz val="8"/>
        <rFont val="Tahoma"/>
        <family val="2"/>
      </rPr>
      <t>HS231</t>
    </r>
  </si>
  <si>
    <r>
      <rPr>
        <sz val="8"/>
        <rFont val="Tahoma"/>
        <family val="2"/>
      </rPr>
      <t>ENGİNAR</t>
    </r>
  </si>
  <si>
    <r>
      <rPr>
        <sz val="8"/>
        <rFont val="Tahoma"/>
        <family val="2"/>
      </rPr>
      <t>HS198</t>
    </r>
  </si>
  <si>
    <r>
      <rPr>
        <sz val="8"/>
        <rFont val="Tahoma"/>
        <family val="2"/>
      </rPr>
      <t>PIRASA</t>
    </r>
  </si>
  <si>
    <r>
      <rPr>
        <sz val="8"/>
        <rFont val="Tahoma"/>
        <family val="2"/>
      </rPr>
      <t>HS242</t>
    </r>
  </si>
  <si>
    <r>
      <rPr>
        <sz val="8"/>
        <rFont val="Tahoma"/>
        <family val="2"/>
      </rPr>
      <t>ARMUT</t>
    </r>
  </si>
  <si>
    <r>
      <rPr>
        <sz val="8"/>
        <rFont val="Tahoma"/>
        <family val="2"/>
      </rPr>
      <t>HS197</t>
    </r>
  </si>
  <si>
    <r>
      <rPr>
        <sz val="8"/>
        <rFont val="Tahoma"/>
        <family val="2"/>
      </rPr>
      <t>TAZE KEKİK</t>
    </r>
  </si>
  <si>
    <r>
      <rPr>
        <sz val="8"/>
        <rFont val="Tahoma"/>
        <family val="2"/>
      </rPr>
      <t>HS034</t>
    </r>
  </si>
  <si>
    <r>
      <rPr>
        <sz val="8"/>
        <rFont val="Tahoma"/>
        <family val="2"/>
      </rPr>
      <t>MANTAR</t>
    </r>
  </si>
  <si>
    <r>
      <rPr>
        <sz val="8"/>
        <rFont val="Tahoma"/>
        <family val="2"/>
      </rPr>
      <t>HS228</t>
    </r>
  </si>
  <si>
    <r>
      <rPr>
        <sz val="8"/>
        <rFont val="Tahoma"/>
        <family val="2"/>
      </rPr>
      <t>KAVUN</t>
    </r>
  </si>
  <si>
    <r>
      <rPr>
        <sz val="8"/>
        <rFont val="Tahoma"/>
        <family val="2"/>
      </rPr>
      <t>HS075</t>
    </r>
  </si>
  <si>
    <r>
      <rPr>
        <sz val="8"/>
        <rFont val="Tahoma"/>
        <family val="2"/>
      </rPr>
      <t>ŞEFTALİ</t>
    </r>
  </si>
  <si>
    <r>
      <rPr>
        <sz val="8"/>
        <rFont val="Tahoma"/>
        <family val="2"/>
      </rPr>
      <t>HS045</t>
    </r>
  </si>
  <si>
    <r>
      <rPr>
        <sz val="8"/>
        <rFont val="Tahoma"/>
        <family val="2"/>
      </rPr>
      <t>SİYAH HAVUÇ</t>
    </r>
  </si>
  <si>
    <t>ADET</t>
  </si>
  <si>
    <t>ŞEFTALİ SUYU</t>
  </si>
  <si>
    <t>PORTAKAL</t>
  </si>
  <si>
    <t>ÇİLEK PÜRESİ</t>
  </si>
  <si>
    <t>LİTRE</t>
  </si>
  <si>
    <t>HAMBURGER KÖFTESİ</t>
  </si>
  <si>
    <t>TEL ŞEHRİYE</t>
  </si>
  <si>
    <t>STREÇ FİLM</t>
  </si>
  <si>
    <t>SIKMA TORBASI</t>
  </si>
  <si>
    <t>ELMA SİRKE</t>
  </si>
  <si>
    <t>PUDRA ŞEKERİ</t>
  </si>
  <si>
    <t>KARADUT ÖZÜ</t>
  </si>
  <si>
    <t>BALKABAĞI</t>
  </si>
  <si>
    <t>21 MASA SAYIM</t>
  </si>
  <si>
    <t>PAKET</t>
  </si>
  <si>
    <t>ACI BİBER SALÇASI</t>
  </si>
  <si>
    <t>SİYAH ZEYTİN</t>
  </si>
  <si>
    <t>PEKMEZ</t>
  </si>
  <si>
    <t>DONUK BÖĞÜRTLEN</t>
  </si>
  <si>
    <t>DONUK AHUDUDU</t>
  </si>
  <si>
    <t>KURU FASULYE</t>
  </si>
  <si>
    <t>ANTEP FISTIĞI</t>
  </si>
  <si>
    <t>FINDIK</t>
  </si>
  <si>
    <t>TAVUK</t>
  </si>
  <si>
    <t>MİHALİÇ TOST PEYNİRİ</t>
  </si>
  <si>
    <t>KABAK ÇEKİRDEK İÇİ</t>
  </si>
  <si>
    <t>BEYAZ</t>
  </si>
  <si>
    <t>KIRMIZI</t>
  </si>
  <si>
    <t>SÜT</t>
  </si>
  <si>
    <t>PEYNİR</t>
  </si>
  <si>
    <t>SEBZE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</si>
</sst>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color rgb="FF000000"/>
      <name val="Times New Roman"/>
      <charset val="204"/>
    </font>
    <font>
      <b/>
      <sz val="12"/>
      <name val="Tahoma"/>
    </font>
    <font>
      <b/>
      <sz val="8"/>
      <name val="Tahoma"/>
    </font>
    <font>
      <sz val="8"/>
      <name val="Tahoma"/>
    </font>
    <font>
      <sz val="8"/>
      <color rgb="FF00000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sz val="16"/>
      <name val="Tahoma"/>
      <family val="2"/>
    </font>
    <font>
      <b/>
      <sz val="10"/>
      <color rgb="FF000000"/>
      <name val="Times New Roman"/>
      <family val="1"/>
      <charset val="162"/>
    </font>
    <font>
      <sz val="8"/>
      <name val="Tahoma"/>
      <family val="2"/>
      <charset val="162"/>
    </font>
    <font>
      <b/>
      <sz val="8"/>
      <color rgb="FF000000"/>
      <name val="Tahoma"/>
      <family val="2"/>
      <charset val="162"/>
    </font>
    <font>
      <b/>
      <sz val="8"/>
      <color rgb="FF000000"/>
      <name val="Tahoma"/>
      <family val="2"/>
    </font>
    <font>
      <b/>
      <sz val="10"/>
      <color rgb="FF000000"/>
      <name val="Tahoma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 shrinkToFit="1"/>
    </xf>
    <xf numFmtId="4" fontId="9" fillId="0" borderId="0" xfId="0" applyNumberFormat="1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4" fontId="9" fillId="0" borderId="0" xfId="0" applyNumberFormat="1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wrapText="1"/>
    </xf>
    <xf numFmtId="4" fontId="0" fillId="0" borderId="0" xfId="0" applyNumberFormat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2" fontId="4" fillId="0" borderId="1" xfId="0" applyNumberFormat="1" applyFont="1" applyFill="1" applyBorder="1" applyAlignment="1">
      <alignment horizontal="center" vertical="top" shrinkToFit="1"/>
    </xf>
    <xf numFmtId="4" fontId="4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horizontal="left" vertical="top"/>
    </xf>
    <xf numFmtId="4" fontId="5" fillId="0" borderId="1" xfId="0" applyNumberFormat="1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4" fontId="0" fillId="0" borderId="1" xfId="0" applyNumberForma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vertical="top"/>
    </xf>
    <xf numFmtId="4" fontId="0" fillId="0" borderId="0" xfId="0" applyNumberForma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2" fontId="4" fillId="2" borderId="1" xfId="0" applyNumberFormat="1" applyFont="1" applyFill="1" applyBorder="1" applyAlignment="1">
      <alignment horizontal="center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/>
    </xf>
    <xf numFmtId="0" fontId="0" fillId="2" borderId="0" xfId="0" applyFill="1" applyAlignment="1">
      <alignment horizontal="left" vertical="top"/>
    </xf>
    <xf numFmtId="0" fontId="3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 shrinkToFit="1"/>
    </xf>
    <xf numFmtId="2" fontId="4" fillId="3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center" vertical="top" shrinkToFit="1"/>
    </xf>
    <xf numFmtId="0" fontId="0" fillId="3" borderId="1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center" vertical="top"/>
    </xf>
    <xf numFmtId="0" fontId="0" fillId="3" borderId="0" xfId="0" applyFill="1" applyAlignment="1">
      <alignment horizontal="left" vertical="top"/>
    </xf>
    <xf numFmtId="4" fontId="0" fillId="0" borderId="0" xfId="0" applyNumberFormat="1" applyFill="1" applyAlignment="1">
      <alignment horizontal="left" vertical="top"/>
    </xf>
    <xf numFmtId="4" fontId="11" fillId="0" borderId="1" xfId="0" applyNumberFormat="1" applyFont="1" applyFill="1" applyBorder="1" applyAlignment="1">
      <alignment horizontal="center" vertical="top" shrinkToFit="1"/>
    </xf>
    <xf numFmtId="2" fontId="12" fillId="0" borderId="1" xfId="0" applyNumberFormat="1" applyFont="1" applyFill="1" applyBorder="1" applyAlignment="1">
      <alignment horizontal="center" vertical="top" shrinkToFit="1"/>
    </xf>
    <xf numFmtId="0" fontId="9" fillId="0" borderId="0" xfId="0" applyFont="1" applyFill="1" applyAlignment="1">
      <alignment horizontal="left" vertical="top"/>
    </xf>
    <xf numFmtId="2" fontId="9" fillId="0" borderId="0" xfId="0" applyNumberFormat="1" applyFont="1" applyAlignment="1">
      <alignment horizontal="left" vertical="top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16" workbookViewId="0">
      <selection activeCell="A38" sqref="A38"/>
    </sheetView>
  </sheetViews>
  <sheetFormatPr defaultRowHeight="13.2" x14ac:dyDescent="0.25"/>
  <cols>
    <col min="1" max="1" width="8.88671875" style="13"/>
    <col min="2" max="2" width="17.109375" style="13" bestFit="1" customWidth="1"/>
    <col min="3" max="3" width="4.21875" style="13" bestFit="1" customWidth="1"/>
    <col min="4" max="4" width="11.5546875" style="13" bestFit="1" customWidth="1"/>
    <col min="5" max="5" width="7.6640625" style="13" customWidth="1"/>
    <col min="6" max="6" width="9.88671875" style="13" bestFit="1" customWidth="1"/>
    <col min="7" max="7" width="5" style="13" customWidth="1"/>
    <col min="8" max="8" width="9.88671875" style="13" bestFit="1" customWidth="1"/>
    <col min="9" max="9" width="8.88671875" customWidth="1"/>
  </cols>
  <sheetData>
    <row r="1" spans="1:8" ht="20.399999999999999" customHeight="1" x14ac:dyDescent="0.25">
      <c r="A1" s="51" t="s">
        <v>479</v>
      </c>
      <c r="B1" s="52"/>
      <c r="C1" s="52"/>
      <c r="D1" s="52"/>
      <c r="E1" s="52"/>
      <c r="F1" s="52"/>
      <c r="G1" s="52"/>
      <c r="H1" s="52"/>
    </row>
    <row r="2" spans="1:8" ht="20.399999999999999" x14ac:dyDescent="0.25">
      <c r="A2" s="1" t="s">
        <v>1</v>
      </c>
      <c r="B2" s="1" t="s">
        <v>2</v>
      </c>
      <c r="C2" s="1" t="s">
        <v>3</v>
      </c>
      <c r="D2" s="1" t="s">
        <v>147</v>
      </c>
      <c r="E2" s="2" t="s">
        <v>148</v>
      </c>
      <c r="F2" s="2" t="s">
        <v>149</v>
      </c>
      <c r="G2" s="2" t="s">
        <v>150</v>
      </c>
      <c r="H2" s="2" t="s">
        <v>151</v>
      </c>
    </row>
    <row r="3" spans="1:8" x14ac:dyDescent="0.25">
      <c r="A3" s="3" t="s">
        <v>152</v>
      </c>
      <c r="B3" s="3" t="s">
        <v>153</v>
      </c>
      <c r="C3" s="3" t="s">
        <v>12</v>
      </c>
      <c r="D3" s="5">
        <v>18</v>
      </c>
      <c r="E3" s="8">
        <v>1010</v>
      </c>
      <c r="F3" s="6">
        <f>E3*D3</f>
        <v>18180</v>
      </c>
      <c r="G3" s="7">
        <v>1.01</v>
      </c>
      <c r="H3" s="7">
        <f>G3*F3</f>
        <v>18361.8</v>
      </c>
    </row>
    <row r="4" spans="1:8" x14ac:dyDescent="0.25">
      <c r="A4" s="3" t="s">
        <v>154</v>
      </c>
      <c r="B4" s="3" t="s">
        <v>155</v>
      </c>
      <c r="C4" s="3" t="s">
        <v>12</v>
      </c>
      <c r="D4" s="5">
        <v>14</v>
      </c>
      <c r="E4" s="8">
        <v>375</v>
      </c>
      <c r="F4" s="6">
        <f>E4*D4</f>
        <v>5250</v>
      </c>
      <c r="G4" s="7">
        <v>1.01</v>
      </c>
      <c r="H4" s="7">
        <f t="shared" ref="H4:H40" si="0">G4*F4</f>
        <v>5302.5</v>
      </c>
    </row>
    <row r="5" spans="1:8" x14ac:dyDescent="0.25">
      <c r="A5" s="3" t="s">
        <v>156</v>
      </c>
      <c r="B5" s="3" t="s">
        <v>157</v>
      </c>
      <c r="C5" s="3" t="s">
        <v>12</v>
      </c>
      <c r="D5" s="5">
        <v>40</v>
      </c>
      <c r="E5" s="8">
        <v>590</v>
      </c>
      <c r="F5" s="6">
        <f>E5*D5</f>
        <v>23600</v>
      </c>
      <c r="G5" s="7">
        <v>1.01</v>
      </c>
      <c r="H5" s="7">
        <f t="shared" si="0"/>
        <v>23836</v>
      </c>
    </row>
    <row r="6" spans="1:8" x14ac:dyDescent="0.25">
      <c r="A6" s="3" t="s">
        <v>158</v>
      </c>
      <c r="B6" s="3" t="s">
        <v>159</v>
      </c>
      <c r="C6" s="3" t="s">
        <v>12</v>
      </c>
      <c r="D6" s="5">
        <v>5</v>
      </c>
      <c r="E6" s="8">
        <v>1080</v>
      </c>
      <c r="F6" s="6">
        <f t="shared" ref="F6:F40" si="1">E6*D6</f>
        <v>5400</v>
      </c>
      <c r="G6" s="7">
        <v>1.01</v>
      </c>
      <c r="H6" s="7">
        <f t="shared" si="0"/>
        <v>5454</v>
      </c>
    </row>
    <row r="7" spans="1:8" x14ac:dyDescent="0.25">
      <c r="A7" s="3" t="s">
        <v>160</v>
      </c>
      <c r="B7" s="3" t="s">
        <v>161</v>
      </c>
      <c r="C7" s="3" t="s">
        <v>12</v>
      </c>
      <c r="D7" s="5">
        <v>3</v>
      </c>
      <c r="E7" s="8">
        <v>740</v>
      </c>
      <c r="F7" s="6">
        <f t="shared" si="1"/>
        <v>2220</v>
      </c>
      <c r="G7" s="7">
        <v>1.01</v>
      </c>
      <c r="H7" s="7">
        <f t="shared" si="0"/>
        <v>2242.1999999999998</v>
      </c>
    </row>
    <row r="8" spans="1:8" x14ac:dyDescent="0.25">
      <c r="A8" s="3" t="s">
        <v>162</v>
      </c>
      <c r="B8" s="3" t="s">
        <v>163</v>
      </c>
      <c r="C8" s="3" t="s">
        <v>12</v>
      </c>
      <c r="D8" s="5">
        <v>30</v>
      </c>
      <c r="E8" s="8">
        <v>630</v>
      </c>
      <c r="F8" s="6">
        <f t="shared" si="1"/>
        <v>18900</v>
      </c>
      <c r="G8" s="7">
        <v>1.01</v>
      </c>
      <c r="H8" s="7">
        <f t="shared" si="0"/>
        <v>19089</v>
      </c>
    </row>
    <row r="9" spans="1:8" x14ac:dyDescent="0.25">
      <c r="A9" s="3" t="s">
        <v>164</v>
      </c>
      <c r="B9" s="3" t="s">
        <v>165</v>
      </c>
      <c r="C9" s="3" t="s">
        <v>12</v>
      </c>
      <c r="D9" s="5">
        <v>8</v>
      </c>
      <c r="E9" s="8">
        <v>745</v>
      </c>
      <c r="F9" s="6">
        <f t="shared" si="1"/>
        <v>5960</v>
      </c>
      <c r="G9" s="7">
        <v>1.01</v>
      </c>
      <c r="H9" s="7">
        <f t="shared" si="0"/>
        <v>6019.6</v>
      </c>
    </row>
    <row r="10" spans="1:8" x14ac:dyDescent="0.25">
      <c r="A10" s="3" t="s">
        <v>166</v>
      </c>
      <c r="B10" s="3" t="s">
        <v>167</v>
      </c>
      <c r="C10" s="3" t="s">
        <v>12</v>
      </c>
      <c r="D10" s="5">
        <v>0</v>
      </c>
      <c r="E10" s="8">
        <v>574.25739999999996</v>
      </c>
      <c r="F10" s="6">
        <f t="shared" si="1"/>
        <v>0</v>
      </c>
      <c r="G10" s="7">
        <v>1.01</v>
      </c>
      <c r="H10" s="7">
        <f t="shared" si="0"/>
        <v>0</v>
      </c>
    </row>
    <row r="11" spans="1:8" x14ac:dyDescent="0.25">
      <c r="A11" s="3" t="s">
        <v>168</v>
      </c>
      <c r="B11" s="3" t="s">
        <v>169</v>
      </c>
      <c r="C11" s="3" t="s">
        <v>12</v>
      </c>
      <c r="D11" s="5">
        <v>20</v>
      </c>
      <c r="E11" s="8">
        <v>560</v>
      </c>
      <c r="F11" s="6">
        <f t="shared" si="1"/>
        <v>11200</v>
      </c>
      <c r="G11" s="7">
        <v>1.01</v>
      </c>
      <c r="H11" s="7">
        <f t="shared" si="0"/>
        <v>11312</v>
      </c>
    </row>
    <row r="12" spans="1:8" x14ac:dyDescent="0.25">
      <c r="A12" s="3" t="s">
        <v>170</v>
      </c>
      <c r="B12" s="3" t="s">
        <v>171</v>
      </c>
      <c r="C12" s="3" t="s">
        <v>12</v>
      </c>
      <c r="D12" s="5">
        <v>0</v>
      </c>
      <c r="E12" s="8">
        <v>440</v>
      </c>
      <c r="F12" s="6">
        <f t="shared" si="1"/>
        <v>0</v>
      </c>
      <c r="G12" s="7">
        <v>1.01</v>
      </c>
      <c r="H12" s="7">
        <f t="shared" si="0"/>
        <v>0</v>
      </c>
    </row>
    <row r="13" spans="1:8" x14ac:dyDescent="0.25">
      <c r="A13" s="3" t="s">
        <v>172</v>
      </c>
      <c r="B13" s="3" t="s">
        <v>173</v>
      </c>
      <c r="C13" s="3" t="s">
        <v>12</v>
      </c>
      <c r="D13" s="5">
        <v>0</v>
      </c>
      <c r="E13" s="8">
        <v>850</v>
      </c>
      <c r="F13" s="6">
        <f t="shared" si="1"/>
        <v>0</v>
      </c>
      <c r="G13" s="7">
        <v>1.01</v>
      </c>
      <c r="H13" s="7">
        <f t="shared" si="0"/>
        <v>0</v>
      </c>
    </row>
    <row r="14" spans="1:8" x14ac:dyDescent="0.25">
      <c r="A14" s="3" t="s">
        <v>174</v>
      </c>
      <c r="B14" s="3" t="s">
        <v>175</v>
      </c>
      <c r="C14" s="3" t="s">
        <v>12</v>
      </c>
      <c r="D14" s="5">
        <v>0</v>
      </c>
      <c r="E14" s="8">
        <v>520</v>
      </c>
      <c r="F14" s="6">
        <f t="shared" si="1"/>
        <v>0</v>
      </c>
      <c r="G14" s="7">
        <v>1.01</v>
      </c>
      <c r="H14" s="7">
        <f t="shared" si="0"/>
        <v>0</v>
      </c>
    </row>
    <row r="15" spans="1:8" x14ac:dyDescent="0.25">
      <c r="A15" s="3" t="s">
        <v>176</v>
      </c>
      <c r="B15" s="3" t="s">
        <v>177</v>
      </c>
      <c r="C15" s="3" t="s">
        <v>12</v>
      </c>
      <c r="D15" s="5">
        <v>65</v>
      </c>
      <c r="E15" s="8">
        <v>640</v>
      </c>
      <c r="F15" s="6">
        <f t="shared" si="1"/>
        <v>41600</v>
      </c>
      <c r="G15" s="7">
        <v>1.01</v>
      </c>
      <c r="H15" s="7">
        <f t="shared" si="0"/>
        <v>42016</v>
      </c>
    </row>
    <row r="16" spans="1:8" x14ac:dyDescent="0.25">
      <c r="A16" s="3" t="s">
        <v>178</v>
      </c>
      <c r="B16" s="3" t="s">
        <v>179</v>
      </c>
      <c r="C16" s="3" t="s">
        <v>12</v>
      </c>
      <c r="D16" s="5">
        <v>30</v>
      </c>
      <c r="E16" s="8">
        <v>560</v>
      </c>
      <c r="F16" s="6">
        <f t="shared" si="1"/>
        <v>16800</v>
      </c>
      <c r="G16" s="7">
        <v>1.01</v>
      </c>
      <c r="H16" s="7">
        <f t="shared" si="0"/>
        <v>16968</v>
      </c>
    </row>
    <row r="17" spans="1:8" s="38" customFormat="1" x14ac:dyDescent="0.25">
      <c r="A17" s="32" t="s">
        <v>180</v>
      </c>
      <c r="B17" s="33" t="s">
        <v>489</v>
      </c>
      <c r="C17" s="32" t="s">
        <v>12</v>
      </c>
      <c r="D17" s="34">
        <v>14</v>
      </c>
      <c r="E17" s="35">
        <v>180</v>
      </c>
      <c r="F17" s="36">
        <f t="shared" si="1"/>
        <v>2520</v>
      </c>
      <c r="G17" s="37">
        <v>1.01</v>
      </c>
      <c r="H17" s="37">
        <f t="shared" si="0"/>
        <v>2545.1999999999998</v>
      </c>
    </row>
    <row r="18" spans="1:8" x14ac:dyDescent="0.25">
      <c r="A18" s="3" t="s">
        <v>181</v>
      </c>
      <c r="B18" s="3" t="s">
        <v>182</v>
      </c>
      <c r="C18" s="3" t="s">
        <v>12</v>
      </c>
      <c r="D18" s="5">
        <v>0</v>
      </c>
      <c r="E18" s="8">
        <v>50.5</v>
      </c>
      <c r="F18" s="6">
        <f>E18*D18</f>
        <v>0</v>
      </c>
      <c r="G18" s="7">
        <v>1.01</v>
      </c>
      <c r="H18" s="7">
        <f t="shared" si="0"/>
        <v>0</v>
      </c>
    </row>
    <row r="19" spans="1:8" x14ac:dyDescent="0.25">
      <c r="A19" s="3" t="s">
        <v>183</v>
      </c>
      <c r="B19" s="3" t="s">
        <v>184</v>
      </c>
      <c r="C19" s="3" t="s">
        <v>12</v>
      </c>
      <c r="D19" s="5">
        <v>0</v>
      </c>
      <c r="E19" s="8">
        <v>530</v>
      </c>
      <c r="F19" s="6">
        <f t="shared" si="1"/>
        <v>0</v>
      </c>
      <c r="G19" s="7">
        <v>1.01</v>
      </c>
      <c r="H19" s="7">
        <f t="shared" si="0"/>
        <v>0</v>
      </c>
    </row>
    <row r="20" spans="1:8" x14ac:dyDescent="0.25">
      <c r="A20" s="3" t="s">
        <v>185</v>
      </c>
      <c r="B20" s="3" t="s">
        <v>186</v>
      </c>
      <c r="C20" s="3" t="s">
        <v>12</v>
      </c>
      <c r="D20" s="5">
        <v>0</v>
      </c>
      <c r="E20" s="8">
        <v>285</v>
      </c>
      <c r="F20" s="6">
        <f t="shared" si="1"/>
        <v>0</v>
      </c>
      <c r="G20" s="7">
        <v>1.01</v>
      </c>
      <c r="H20" s="7">
        <f t="shared" si="0"/>
        <v>0</v>
      </c>
    </row>
    <row r="21" spans="1:8" x14ac:dyDescent="0.25">
      <c r="A21" s="3" t="s">
        <v>187</v>
      </c>
      <c r="B21" s="3" t="s">
        <v>188</v>
      </c>
      <c r="C21" s="3" t="s">
        <v>12</v>
      </c>
      <c r="D21" s="5">
        <v>0</v>
      </c>
      <c r="E21" s="8">
        <v>160</v>
      </c>
      <c r="F21" s="6">
        <f t="shared" si="1"/>
        <v>0</v>
      </c>
      <c r="G21" s="7">
        <v>1.01</v>
      </c>
      <c r="H21" s="7">
        <f t="shared" si="0"/>
        <v>0</v>
      </c>
    </row>
    <row r="22" spans="1:8" x14ac:dyDescent="0.25">
      <c r="A22" s="3" t="s">
        <v>189</v>
      </c>
      <c r="B22" s="3" t="s">
        <v>190</v>
      </c>
      <c r="C22" s="3" t="s">
        <v>12</v>
      </c>
      <c r="D22" s="5">
        <v>0</v>
      </c>
      <c r="E22" s="8">
        <v>0</v>
      </c>
      <c r="F22" s="6">
        <f t="shared" si="1"/>
        <v>0</v>
      </c>
      <c r="G22" s="7">
        <v>1.01</v>
      </c>
      <c r="H22" s="7">
        <f t="shared" si="0"/>
        <v>0</v>
      </c>
    </row>
    <row r="23" spans="1:8" x14ac:dyDescent="0.25">
      <c r="A23" s="3" t="s">
        <v>191</v>
      </c>
      <c r="B23" s="3" t="s">
        <v>192</v>
      </c>
      <c r="C23" s="3" t="s">
        <v>12</v>
      </c>
      <c r="D23" s="5">
        <v>0</v>
      </c>
      <c r="E23" s="8">
        <v>125</v>
      </c>
      <c r="F23" s="6">
        <f t="shared" si="1"/>
        <v>0</v>
      </c>
      <c r="G23" s="7">
        <v>1.01</v>
      </c>
      <c r="H23" s="7">
        <f t="shared" si="0"/>
        <v>0</v>
      </c>
    </row>
    <row r="24" spans="1:8" s="38" customFormat="1" x14ac:dyDescent="0.25">
      <c r="A24" s="32" t="s">
        <v>193</v>
      </c>
      <c r="B24" s="32" t="s">
        <v>194</v>
      </c>
      <c r="C24" s="32" t="s">
        <v>12</v>
      </c>
      <c r="D24" s="34">
        <v>10</v>
      </c>
      <c r="E24" s="35">
        <v>200</v>
      </c>
      <c r="F24" s="36">
        <f t="shared" si="1"/>
        <v>2000</v>
      </c>
      <c r="G24" s="37">
        <v>1.01</v>
      </c>
      <c r="H24" s="37">
        <f t="shared" si="0"/>
        <v>2020</v>
      </c>
    </row>
    <row r="25" spans="1:8" x14ac:dyDescent="0.25">
      <c r="A25" s="3" t="s">
        <v>195</v>
      </c>
      <c r="B25" s="3" t="s">
        <v>196</v>
      </c>
      <c r="C25" s="3" t="s">
        <v>12</v>
      </c>
      <c r="D25" s="5">
        <v>0</v>
      </c>
      <c r="E25" s="8">
        <v>550</v>
      </c>
      <c r="F25" s="6">
        <f t="shared" si="1"/>
        <v>0</v>
      </c>
      <c r="G25" s="7">
        <v>1.01</v>
      </c>
      <c r="H25" s="7">
        <f t="shared" si="0"/>
        <v>0</v>
      </c>
    </row>
    <row r="26" spans="1:8" x14ac:dyDescent="0.25">
      <c r="A26" s="3" t="s">
        <v>197</v>
      </c>
      <c r="B26" s="3" t="s">
        <v>198</v>
      </c>
      <c r="C26" s="3" t="s">
        <v>6</v>
      </c>
      <c r="D26" s="5">
        <v>0</v>
      </c>
      <c r="E26" s="8">
        <v>250</v>
      </c>
      <c r="F26" s="6">
        <f t="shared" si="1"/>
        <v>0</v>
      </c>
      <c r="G26" s="7">
        <v>1.01</v>
      </c>
      <c r="H26" s="7">
        <f t="shared" si="0"/>
        <v>0</v>
      </c>
    </row>
    <row r="27" spans="1:8" x14ac:dyDescent="0.25">
      <c r="A27" s="3" t="s">
        <v>199</v>
      </c>
      <c r="B27" s="3" t="s">
        <v>200</v>
      </c>
      <c r="C27" s="3" t="s">
        <v>12</v>
      </c>
      <c r="D27" s="5">
        <v>0</v>
      </c>
      <c r="E27" s="8">
        <v>450</v>
      </c>
      <c r="F27" s="6">
        <f t="shared" si="1"/>
        <v>0</v>
      </c>
      <c r="G27" s="7">
        <v>1.01</v>
      </c>
      <c r="H27" s="7">
        <f t="shared" si="0"/>
        <v>0</v>
      </c>
    </row>
    <row r="28" spans="1:8" x14ac:dyDescent="0.25">
      <c r="A28" s="3" t="s">
        <v>201</v>
      </c>
      <c r="B28" s="3" t="s">
        <v>202</v>
      </c>
      <c r="C28" s="3" t="s">
        <v>12</v>
      </c>
      <c r="D28" s="5">
        <v>0</v>
      </c>
      <c r="E28" s="8">
        <v>650</v>
      </c>
      <c r="F28" s="6">
        <f t="shared" si="1"/>
        <v>0</v>
      </c>
      <c r="G28" s="7">
        <v>1.01</v>
      </c>
      <c r="H28" s="7">
        <f t="shared" si="0"/>
        <v>0</v>
      </c>
    </row>
    <row r="29" spans="1:8" x14ac:dyDescent="0.25">
      <c r="A29" s="3" t="s">
        <v>203</v>
      </c>
      <c r="B29" s="3" t="s">
        <v>204</v>
      </c>
      <c r="C29" s="3" t="s">
        <v>6</v>
      </c>
      <c r="D29" s="5">
        <v>0</v>
      </c>
      <c r="E29" s="8">
        <v>61.36</v>
      </c>
      <c r="F29" s="6">
        <f t="shared" si="1"/>
        <v>0</v>
      </c>
      <c r="G29" s="7">
        <v>1.01</v>
      </c>
      <c r="H29" s="7">
        <f t="shared" si="0"/>
        <v>0</v>
      </c>
    </row>
    <row r="30" spans="1:8" x14ac:dyDescent="0.25">
      <c r="A30" s="3" t="s">
        <v>205</v>
      </c>
      <c r="B30" s="3" t="s">
        <v>206</v>
      </c>
      <c r="C30" s="3" t="s">
        <v>12</v>
      </c>
      <c r="D30" s="5">
        <v>0</v>
      </c>
      <c r="E30" s="8">
        <v>85</v>
      </c>
      <c r="F30" s="6">
        <f t="shared" si="1"/>
        <v>0</v>
      </c>
      <c r="G30" s="7">
        <v>1.01</v>
      </c>
      <c r="H30" s="7">
        <f t="shared" si="0"/>
        <v>0</v>
      </c>
    </row>
    <row r="31" spans="1:8" x14ac:dyDescent="0.25">
      <c r="A31" s="3" t="s">
        <v>207</v>
      </c>
      <c r="B31" s="3" t="s">
        <v>208</v>
      </c>
      <c r="C31" s="3" t="s">
        <v>12</v>
      </c>
      <c r="D31" s="5">
        <v>0</v>
      </c>
      <c r="E31" s="8">
        <v>99</v>
      </c>
      <c r="F31" s="6">
        <f t="shared" si="1"/>
        <v>0</v>
      </c>
      <c r="G31" s="7">
        <v>1.01</v>
      </c>
      <c r="H31" s="7">
        <f t="shared" si="0"/>
        <v>0</v>
      </c>
    </row>
    <row r="32" spans="1:8" s="38" customFormat="1" x14ac:dyDescent="0.25">
      <c r="A32" s="32" t="s">
        <v>209</v>
      </c>
      <c r="B32" s="32" t="s">
        <v>210</v>
      </c>
      <c r="C32" s="32" t="s">
        <v>12</v>
      </c>
      <c r="D32" s="34">
        <v>0</v>
      </c>
      <c r="E32" s="35">
        <v>95</v>
      </c>
      <c r="F32" s="36">
        <f t="shared" si="1"/>
        <v>0</v>
      </c>
      <c r="G32" s="37">
        <v>1.01</v>
      </c>
      <c r="H32" s="37">
        <f t="shared" si="0"/>
        <v>0</v>
      </c>
    </row>
    <row r="33" spans="1:8" x14ac:dyDescent="0.25">
      <c r="A33" s="3" t="s">
        <v>211</v>
      </c>
      <c r="B33" s="3" t="s">
        <v>212</v>
      </c>
      <c r="C33" s="3" t="s">
        <v>12</v>
      </c>
      <c r="D33" s="5">
        <v>0</v>
      </c>
      <c r="E33" s="8">
        <v>200</v>
      </c>
      <c r="F33" s="6">
        <f t="shared" si="1"/>
        <v>0</v>
      </c>
      <c r="G33" s="7">
        <v>1.01</v>
      </c>
      <c r="H33" s="7">
        <f t="shared" si="0"/>
        <v>0</v>
      </c>
    </row>
    <row r="34" spans="1:8" x14ac:dyDescent="0.25">
      <c r="A34" s="3" t="s">
        <v>213</v>
      </c>
      <c r="B34" s="3" t="s">
        <v>214</v>
      </c>
      <c r="C34" s="3" t="s">
        <v>12</v>
      </c>
      <c r="D34" s="5">
        <v>0</v>
      </c>
      <c r="E34" s="8">
        <v>270</v>
      </c>
      <c r="F34" s="6">
        <f t="shared" si="1"/>
        <v>0</v>
      </c>
      <c r="G34" s="7">
        <v>1.01</v>
      </c>
      <c r="H34" s="7">
        <f t="shared" si="0"/>
        <v>0</v>
      </c>
    </row>
    <row r="35" spans="1:8" x14ac:dyDescent="0.25">
      <c r="A35" s="3" t="s">
        <v>215</v>
      </c>
      <c r="B35" s="3" t="s">
        <v>216</v>
      </c>
      <c r="C35" s="3" t="s">
        <v>12</v>
      </c>
      <c r="D35" s="5">
        <v>0</v>
      </c>
      <c r="E35" s="8">
        <v>51.98</v>
      </c>
      <c r="F35" s="6">
        <f t="shared" si="1"/>
        <v>0</v>
      </c>
      <c r="G35" s="7">
        <v>1.01</v>
      </c>
      <c r="H35" s="7">
        <f t="shared" si="0"/>
        <v>0</v>
      </c>
    </row>
    <row r="36" spans="1:8" x14ac:dyDescent="0.25">
      <c r="A36" s="3" t="s">
        <v>217</v>
      </c>
      <c r="B36" s="3" t="s">
        <v>218</v>
      </c>
      <c r="C36" s="3" t="s">
        <v>12</v>
      </c>
      <c r="D36" s="5">
        <v>0</v>
      </c>
      <c r="E36" s="8">
        <v>120</v>
      </c>
      <c r="F36" s="6">
        <f t="shared" si="1"/>
        <v>0</v>
      </c>
      <c r="G36" s="7">
        <v>1.01</v>
      </c>
      <c r="H36" s="7">
        <f t="shared" si="0"/>
        <v>0</v>
      </c>
    </row>
    <row r="37" spans="1:8" x14ac:dyDescent="0.25">
      <c r="A37" s="3" t="s">
        <v>219</v>
      </c>
      <c r="B37" s="3" t="s">
        <v>220</v>
      </c>
      <c r="C37" s="3" t="s">
        <v>12</v>
      </c>
      <c r="D37" s="5">
        <v>0</v>
      </c>
      <c r="E37" s="8">
        <v>99.01</v>
      </c>
      <c r="F37" s="6">
        <f t="shared" si="1"/>
        <v>0</v>
      </c>
      <c r="G37" s="7">
        <v>1.01</v>
      </c>
      <c r="H37" s="7">
        <f t="shared" si="0"/>
        <v>0</v>
      </c>
    </row>
    <row r="38" spans="1:8" x14ac:dyDescent="0.25">
      <c r="A38" s="3" t="s">
        <v>221</v>
      </c>
      <c r="B38" s="3" t="s">
        <v>222</v>
      </c>
      <c r="C38" s="3" t="s">
        <v>12</v>
      </c>
      <c r="D38" s="5">
        <v>0</v>
      </c>
      <c r="E38" s="8">
        <v>0</v>
      </c>
      <c r="F38" s="6">
        <f t="shared" si="1"/>
        <v>0</v>
      </c>
      <c r="G38" s="7">
        <v>1.01</v>
      </c>
      <c r="H38" s="7">
        <f t="shared" si="0"/>
        <v>0</v>
      </c>
    </row>
    <row r="39" spans="1:8" x14ac:dyDescent="0.25">
      <c r="A39" s="3" t="s">
        <v>223</v>
      </c>
      <c r="B39" s="12" t="s">
        <v>471</v>
      </c>
      <c r="C39" s="3" t="s">
        <v>12</v>
      </c>
      <c r="D39" s="5">
        <v>3</v>
      </c>
      <c r="E39" s="8">
        <v>650</v>
      </c>
      <c r="F39" s="6">
        <f t="shared" si="1"/>
        <v>1950</v>
      </c>
      <c r="G39" s="7">
        <v>1.01</v>
      </c>
      <c r="H39" s="7">
        <f t="shared" si="0"/>
        <v>1969.5</v>
      </c>
    </row>
    <row r="40" spans="1:8" x14ac:dyDescent="0.25">
      <c r="A40" s="3" t="s">
        <v>224</v>
      </c>
      <c r="B40" s="3" t="s">
        <v>225</v>
      </c>
      <c r="C40" s="3" t="s">
        <v>12</v>
      </c>
      <c r="D40" s="5">
        <v>0</v>
      </c>
      <c r="E40" s="5">
        <v>0</v>
      </c>
      <c r="F40" s="6">
        <f t="shared" si="1"/>
        <v>0</v>
      </c>
      <c r="G40" s="7">
        <v>1.01</v>
      </c>
      <c r="H40" s="7">
        <f t="shared" si="0"/>
        <v>0</v>
      </c>
    </row>
    <row r="41" spans="1:8" x14ac:dyDescent="0.25">
      <c r="F41" s="11">
        <f>SUM(F3:F40)</f>
        <v>155580</v>
      </c>
      <c r="G41" s="11"/>
      <c r="H41" s="11">
        <f>SUM(H3:H40)</f>
        <v>157135.80000000002</v>
      </c>
    </row>
    <row r="42" spans="1:8" x14ac:dyDescent="0.25">
      <c r="E42" s="13" t="s">
        <v>492</v>
      </c>
      <c r="F42" s="13">
        <v>4520</v>
      </c>
    </row>
    <row r="43" spans="1:8" x14ac:dyDescent="0.25">
      <c r="E43" s="13" t="s">
        <v>493</v>
      </c>
      <c r="F43" s="15">
        <f>F41-F42</f>
        <v>151060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F4" sqref="F4"/>
    </sheetView>
  </sheetViews>
  <sheetFormatPr defaultRowHeight="13.2" x14ac:dyDescent="0.25"/>
  <sheetData>
    <row r="1" spans="1:8" ht="20.399999999999999" x14ac:dyDescent="0.25">
      <c r="A1" s="1" t="s">
        <v>1</v>
      </c>
      <c r="B1" s="1" t="s">
        <v>2</v>
      </c>
      <c r="C1" s="1" t="s">
        <v>3</v>
      </c>
      <c r="D1" s="1" t="s">
        <v>147</v>
      </c>
      <c r="E1" s="2" t="s">
        <v>148</v>
      </c>
      <c r="F1" s="2" t="s">
        <v>149</v>
      </c>
      <c r="G1" s="2" t="s">
        <v>150</v>
      </c>
      <c r="H1" s="2" t="s">
        <v>151</v>
      </c>
    </row>
    <row r="2" spans="1:8" ht="20.399999999999999" x14ac:dyDescent="0.25">
      <c r="A2" s="3" t="s">
        <v>230</v>
      </c>
      <c r="B2" s="3" t="s">
        <v>231</v>
      </c>
      <c r="C2" s="3" t="s">
        <v>12</v>
      </c>
      <c r="D2" s="5">
        <v>15</v>
      </c>
      <c r="E2" s="8">
        <v>576</v>
      </c>
      <c r="F2" s="8">
        <f>E2*D2</f>
        <v>8640</v>
      </c>
      <c r="G2" s="7">
        <v>1.01</v>
      </c>
      <c r="H2" s="7">
        <f>G2*F2</f>
        <v>8726.4</v>
      </c>
    </row>
    <row r="3" spans="1:8" ht="20.399999999999999" x14ac:dyDescent="0.25">
      <c r="A3" s="3" t="s">
        <v>234</v>
      </c>
      <c r="B3" s="3" t="s">
        <v>235</v>
      </c>
      <c r="C3" s="3" t="s">
        <v>12</v>
      </c>
      <c r="D3" s="5">
        <v>1</v>
      </c>
      <c r="E3" s="8">
        <v>852</v>
      </c>
      <c r="F3" s="8">
        <f>E3*D3</f>
        <v>852</v>
      </c>
      <c r="G3" s="7">
        <v>1.01</v>
      </c>
      <c r="H3" s="7">
        <f>G3*F3</f>
        <v>860.52</v>
      </c>
    </row>
    <row r="4" spans="1:8" x14ac:dyDescent="0.25">
      <c r="F4" s="50">
        <f>SUM(F2:F3)</f>
        <v>9492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F12" sqref="F12"/>
    </sheetView>
  </sheetViews>
  <sheetFormatPr defaultRowHeight="13.2" x14ac:dyDescent="0.25"/>
  <cols>
    <col min="1" max="1" width="8.88671875" style="22"/>
    <col min="2" max="2" width="16.21875" style="22" bestFit="1" customWidth="1"/>
    <col min="3" max="3" width="4.44140625" style="22" bestFit="1" customWidth="1"/>
    <col min="4" max="4" width="11.5546875" style="22" bestFit="1" customWidth="1"/>
    <col min="5" max="5" width="7.6640625" style="22" customWidth="1"/>
    <col min="6" max="6" width="12.44140625" style="22" bestFit="1" customWidth="1"/>
    <col min="7" max="7" width="5" style="22" customWidth="1"/>
    <col min="8" max="8" width="9.109375" style="22" bestFit="1" customWidth="1"/>
    <col min="9" max="10" width="8.88671875" style="22" customWidth="1"/>
    <col min="11" max="16384" width="8.88671875" style="22"/>
  </cols>
  <sheetData>
    <row r="1" spans="1:8" ht="20.399999999999999" customHeight="1" x14ac:dyDescent="0.25">
      <c r="A1" s="53" t="s">
        <v>479</v>
      </c>
      <c r="B1" s="54"/>
      <c r="C1" s="54"/>
      <c r="D1" s="54"/>
      <c r="E1" s="54"/>
      <c r="F1" s="54"/>
      <c r="G1" s="54"/>
      <c r="H1" s="54"/>
    </row>
    <row r="2" spans="1:8" ht="15" x14ac:dyDescent="0.25">
      <c r="A2" s="55" t="s">
        <v>0</v>
      </c>
      <c r="B2" s="55"/>
      <c r="C2" s="55"/>
      <c r="D2" s="55"/>
      <c r="E2" s="55"/>
      <c r="F2" s="55"/>
      <c r="G2" s="55"/>
      <c r="H2" s="55"/>
    </row>
    <row r="3" spans="1:8" ht="20.399999999999999" x14ac:dyDescent="0.25">
      <c r="A3" s="26" t="s">
        <v>1</v>
      </c>
      <c r="B3" s="26" t="s">
        <v>2</v>
      </c>
      <c r="C3" s="26" t="s">
        <v>3</v>
      </c>
      <c r="D3" s="26" t="s">
        <v>147</v>
      </c>
      <c r="E3" s="27" t="s">
        <v>148</v>
      </c>
      <c r="F3" s="27" t="s">
        <v>149</v>
      </c>
      <c r="G3" s="27" t="s">
        <v>150</v>
      </c>
      <c r="H3" s="27" t="s">
        <v>151</v>
      </c>
    </row>
    <row r="4" spans="1:8" x14ac:dyDescent="0.25">
      <c r="A4" s="16" t="s">
        <v>327</v>
      </c>
      <c r="B4" s="16" t="s">
        <v>328</v>
      </c>
      <c r="C4" s="16" t="s">
        <v>12</v>
      </c>
      <c r="D4" s="18">
        <v>4</v>
      </c>
      <c r="E4" s="19">
        <v>350</v>
      </c>
      <c r="F4" s="20">
        <f t="shared" ref="F4:F11" si="0">E4*D4</f>
        <v>1400</v>
      </c>
      <c r="G4" s="21">
        <v>1.01</v>
      </c>
      <c r="H4" s="21">
        <f t="shared" ref="H4:H11" si="1">G4*F4</f>
        <v>1414</v>
      </c>
    </row>
    <row r="5" spans="1:8" x14ac:dyDescent="0.25">
      <c r="A5" s="16" t="s">
        <v>336</v>
      </c>
      <c r="B5" s="16" t="s">
        <v>337</v>
      </c>
      <c r="C5" s="16" t="s">
        <v>12</v>
      </c>
      <c r="D5" s="18">
        <v>0</v>
      </c>
      <c r="E5" s="19">
        <v>300</v>
      </c>
      <c r="F5" s="20">
        <f t="shared" si="0"/>
        <v>0</v>
      </c>
      <c r="G5" s="21">
        <v>1.01</v>
      </c>
      <c r="H5" s="21">
        <f t="shared" si="1"/>
        <v>0</v>
      </c>
    </row>
    <row r="6" spans="1:8" x14ac:dyDescent="0.25">
      <c r="A6" s="16" t="s">
        <v>340</v>
      </c>
      <c r="B6" s="16" t="s">
        <v>282</v>
      </c>
      <c r="C6" s="16" t="s">
        <v>12</v>
      </c>
      <c r="D6" s="18">
        <v>24</v>
      </c>
      <c r="E6" s="19">
        <v>35.96</v>
      </c>
      <c r="F6" s="20">
        <f t="shared" si="0"/>
        <v>863.04</v>
      </c>
      <c r="G6" s="21">
        <v>1.01</v>
      </c>
      <c r="H6" s="21">
        <f t="shared" si="1"/>
        <v>871.67039999999997</v>
      </c>
    </row>
    <row r="7" spans="1:8" x14ac:dyDescent="0.25">
      <c r="A7" s="16" t="s">
        <v>343</v>
      </c>
      <c r="B7" s="16" t="s">
        <v>344</v>
      </c>
      <c r="C7" s="16" t="s">
        <v>12</v>
      </c>
      <c r="D7" s="18">
        <v>3.2050000000000001</v>
      </c>
      <c r="E7" s="19">
        <v>580</v>
      </c>
      <c r="F7" s="20">
        <f t="shared" si="0"/>
        <v>1858.9</v>
      </c>
      <c r="G7" s="21">
        <v>1.01</v>
      </c>
      <c r="H7" s="21">
        <f t="shared" si="1"/>
        <v>1877.489</v>
      </c>
    </row>
    <row r="8" spans="1:8" x14ac:dyDescent="0.25">
      <c r="A8" s="16" t="s">
        <v>347</v>
      </c>
      <c r="B8" s="16" t="s">
        <v>348</v>
      </c>
      <c r="C8" s="16" t="s">
        <v>9</v>
      </c>
      <c r="D8" s="18">
        <v>0</v>
      </c>
      <c r="E8" s="19">
        <v>148</v>
      </c>
      <c r="F8" s="20">
        <f t="shared" si="0"/>
        <v>0</v>
      </c>
      <c r="G8" s="21">
        <v>1.01</v>
      </c>
      <c r="H8" s="21">
        <f t="shared" si="1"/>
        <v>0</v>
      </c>
    </row>
    <row r="9" spans="1:8" x14ac:dyDescent="0.25">
      <c r="A9" s="16" t="s">
        <v>349</v>
      </c>
      <c r="B9" s="16" t="s">
        <v>350</v>
      </c>
      <c r="C9" s="16" t="s">
        <v>12</v>
      </c>
      <c r="D9" s="18">
        <v>30</v>
      </c>
      <c r="E9" s="19">
        <v>120</v>
      </c>
      <c r="F9" s="20">
        <f t="shared" si="0"/>
        <v>3600</v>
      </c>
      <c r="G9" s="21">
        <v>1.01</v>
      </c>
      <c r="H9" s="21">
        <f t="shared" si="1"/>
        <v>3636</v>
      </c>
    </row>
    <row r="10" spans="1:8" x14ac:dyDescent="0.25">
      <c r="A10" s="16" t="s">
        <v>57</v>
      </c>
      <c r="B10" s="16" t="s">
        <v>58</v>
      </c>
      <c r="C10" s="16" t="s">
        <v>12</v>
      </c>
      <c r="D10" s="18">
        <v>33</v>
      </c>
      <c r="E10" s="19">
        <v>175</v>
      </c>
      <c r="F10" s="20">
        <f t="shared" si="0"/>
        <v>5775</v>
      </c>
      <c r="G10" s="21">
        <v>1.01</v>
      </c>
      <c r="H10" s="25">
        <f t="shared" si="1"/>
        <v>5832.75</v>
      </c>
    </row>
    <row r="11" spans="1:8" customFormat="1" x14ac:dyDescent="0.25">
      <c r="A11" s="3" t="s">
        <v>53</v>
      </c>
      <c r="B11" s="3" t="s">
        <v>54</v>
      </c>
      <c r="C11" s="3" t="s">
        <v>12</v>
      </c>
      <c r="D11" s="5">
        <v>18</v>
      </c>
      <c r="E11" s="8">
        <v>230</v>
      </c>
      <c r="F11" s="6">
        <f t="shared" si="0"/>
        <v>4140</v>
      </c>
      <c r="G11" s="7">
        <v>1.01</v>
      </c>
      <c r="H11" s="24">
        <f t="shared" si="1"/>
        <v>4181.3999999999996</v>
      </c>
    </row>
    <row r="12" spans="1:8" x14ac:dyDescent="0.25">
      <c r="A12" s="16"/>
      <c r="B12" s="16"/>
      <c r="C12" s="16"/>
      <c r="D12" s="18"/>
      <c r="E12" s="48" t="s">
        <v>494</v>
      </c>
      <c r="F12" s="47">
        <f>SUM(F4:F11)</f>
        <v>17636.940000000002</v>
      </c>
      <c r="G12" s="21"/>
      <c r="H12" s="21"/>
    </row>
    <row r="13" spans="1:8" x14ac:dyDescent="0.25">
      <c r="A13" s="16"/>
      <c r="B13" s="16"/>
      <c r="C13" s="16"/>
      <c r="D13" s="18"/>
      <c r="E13" s="19"/>
      <c r="F13" s="20"/>
      <c r="G13" s="21"/>
      <c r="H13" s="21"/>
    </row>
    <row r="14" spans="1:8" x14ac:dyDescent="0.25">
      <c r="A14" s="16" t="s">
        <v>329</v>
      </c>
      <c r="B14" s="17" t="s">
        <v>490</v>
      </c>
      <c r="C14" s="16" t="s">
        <v>12</v>
      </c>
      <c r="D14" s="18">
        <v>11.045</v>
      </c>
      <c r="E14" s="19">
        <v>320</v>
      </c>
      <c r="F14" s="20">
        <f t="shared" ref="F14:F21" si="2">E14*D14</f>
        <v>3534.4</v>
      </c>
      <c r="G14" s="21">
        <v>1.01</v>
      </c>
      <c r="H14" s="21">
        <f>G14*F14</f>
        <v>3569.7440000000001</v>
      </c>
    </row>
    <row r="15" spans="1:8" x14ac:dyDescent="0.25">
      <c r="A15" s="16" t="s">
        <v>330</v>
      </c>
      <c r="B15" s="16" t="s">
        <v>331</v>
      </c>
      <c r="C15" s="16" t="s">
        <v>12</v>
      </c>
      <c r="D15" s="18">
        <v>8.42</v>
      </c>
      <c r="E15" s="19">
        <v>320</v>
      </c>
      <c r="F15" s="20">
        <f t="shared" si="2"/>
        <v>2694.4</v>
      </c>
      <c r="G15" s="21">
        <v>1.01</v>
      </c>
      <c r="H15" s="21">
        <f t="shared" ref="H15:H21" si="3">G15*F15</f>
        <v>2721.3440000000001</v>
      </c>
    </row>
    <row r="16" spans="1:8" x14ac:dyDescent="0.25">
      <c r="A16" s="16" t="s">
        <v>332</v>
      </c>
      <c r="B16" s="16" t="s">
        <v>333</v>
      </c>
      <c r="C16" s="16" t="s">
        <v>12</v>
      </c>
      <c r="D16" s="18">
        <v>2.1</v>
      </c>
      <c r="E16" s="19">
        <v>300</v>
      </c>
      <c r="F16" s="20">
        <f t="shared" si="2"/>
        <v>630</v>
      </c>
      <c r="G16" s="21">
        <v>1.01</v>
      </c>
      <c r="H16" s="21">
        <f t="shared" si="3"/>
        <v>636.29999999999995</v>
      </c>
    </row>
    <row r="17" spans="1:8" x14ac:dyDescent="0.25">
      <c r="A17" s="16" t="s">
        <v>334</v>
      </c>
      <c r="B17" s="16" t="s">
        <v>335</v>
      </c>
      <c r="C17" s="16" t="s">
        <v>12</v>
      </c>
      <c r="D17" s="18">
        <v>2.74</v>
      </c>
      <c r="E17" s="19">
        <v>430</v>
      </c>
      <c r="F17" s="20">
        <f t="shared" si="2"/>
        <v>1178.2</v>
      </c>
      <c r="G17" s="21">
        <v>1.01</v>
      </c>
      <c r="H17" s="21">
        <f t="shared" si="3"/>
        <v>1189.982</v>
      </c>
    </row>
    <row r="18" spans="1:8" x14ac:dyDescent="0.25">
      <c r="A18" s="16" t="s">
        <v>338</v>
      </c>
      <c r="B18" s="16" t="s">
        <v>339</v>
      </c>
      <c r="C18" s="16" t="s">
        <v>12</v>
      </c>
      <c r="D18" s="18">
        <v>3.5</v>
      </c>
      <c r="E18" s="19">
        <v>410</v>
      </c>
      <c r="F18" s="20">
        <f t="shared" si="2"/>
        <v>1435</v>
      </c>
      <c r="G18" s="21">
        <v>1.01</v>
      </c>
      <c r="H18" s="21">
        <f t="shared" si="3"/>
        <v>1449.35</v>
      </c>
    </row>
    <row r="19" spans="1:8" x14ac:dyDescent="0.25">
      <c r="A19" s="16" t="s">
        <v>341</v>
      </c>
      <c r="B19" s="16" t="s">
        <v>342</v>
      </c>
      <c r="C19" s="16" t="s">
        <v>12</v>
      </c>
      <c r="D19" s="18">
        <v>0</v>
      </c>
      <c r="E19" s="19">
        <v>140</v>
      </c>
      <c r="F19" s="20">
        <f t="shared" si="2"/>
        <v>0</v>
      </c>
      <c r="G19" s="21">
        <v>1.01</v>
      </c>
      <c r="H19" s="21">
        <f t="shared" si="3"/>
        <v>0</v>
      </c>
    </row>
    <row r="20" spans="1:8" x14ac:dyDescent="0.25">
      <c r="A20" s="16" t="s">
        <v>131</v>
      </c>
      <c r="B20" s="16" t="s">
        <v>132</v>
      </c>
      <c r="C20" s="16" t="s">
        <v>6</v>
      </c>
      <c r="D20" s="18">
        <v>0</v>
      </c>
      <c r="E20" s="19">
        <v>270</v>
      </c>
      <c r="F20" s="20">
        <f>E20*D20</f>
        <v>0</v>
      </c>
      <c r="G20" s="20">
        <f>F20*E20</f>
        <v>0</v>
      </c>
      <c r="H20" s="21">
        <f>G20*F20</f>
        <v>0</v>
      </c>
    </row>
    <row r="21" spans="1:8" x14ac:dyDescent="0.25">
      <c r="A21" s="16" t="s">
        <v>345</v>
      </c>
      <c r="B21" s="16" t="s">
        <v>346</v>
      </c>
      <c r="C21" s="16" t="s">
        <v>12</v>
      </c>
      <c r="D21" s="18">
        <v>0</v>
      </c>
      <c r="E21" s="19">
        <v>0</v>
      </c>
      <c r="F21" s="20">
        <f t="shared" si="2"/>
        <v>0</v>
      </c>
      <c r="G21" s="21">
        <v>1.01</v>
      </c>
      <c r="H21" s="21">
        <f t="shared" si="3"/>
        <v>0</v>
      </c>
    </row>
    <row r="22" spans="1:8" x14ac:dyDescent="0.25">
      <c r="A22" s="16" t="s">
        <v>309</v>
      </c>
      <c r="B22" s="16" t="s">
        <v>310</v>
      </c>
      <c r="C22" s="16" t="s">
        <v>12</v>
      </c>
      <c r="D22" s="18">
        <v>1</v>
      </c>
      <c r="E22" s="19">
        <v>626.5</v>
      </c>
      <c r="F22" s="20">
        <f>E22*D22</f>
        <v>626.5</v>
      </c>
      <c r="G22" s="21">
        <v>1.01</v>
      </c>
      <c r="H22" s="25">
        <f>F22*G22</f>
        <v>632.76499999999999</v>
      </c>
    </row>
    <row r="23" spans="1:8" x14ac:dyDescent="0.25">
      <c r="E23" s="49" t="s">
        <v>495</v>
      </c>
      <c r="F23" s="30">
        <f>SUM(F14:F22)</f>
        <v>10098.5</v>
      </c>
    </row>
  </sheetData>
  <mergeCells count="2">
    <mergeCell ref="A1:H1"/>
    <mergeCell ref="A2:H2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opLeftCell="A43" workbookViewId="0">
      <selection activeCell="F66" sqref="F66"/>
    </sheetView>
  </sheetViews>
  <sheetFormatPr defaultRowHeight="13.2" x14ac:dyDescent="0.25"/>
  <cols>
    <col min="2" max="2" width="14.44140625" bestFit="1" customWidth="1"/>
    <col min="3" max="3" width="4.21875" bestFit="1" customWidth="1"/>
    <col min="4" max="4" width="11.5546875" bestFit="1" customWidth="1"/>
    <col min="5" max="5" width="7.6640625" customWidth="1"/>
    <col min="6" max="6" width="8.88671875" bestFit="1" customWidth="1"/>
    <col min="7" max="7" width="5" customWidth="1"/>
    <col min="8" max="8" width="8.88671875" bestFit="1" customWidth="1"/>
    <col min="9" max="9" width="25.6640625" customWidth="1"/>
  </cols>
  <sheetData>
    <row r="1" spans="1:8" ht="20.399999999999999" customHeight="1" x14ac:dyDescent="0.25">
      <c r="A1" s="51" t="s">
        <v>479</v>
      </c>
      <c r="B1" s="52"/>
      <c r="C1" s="52"/>
      <c r="D1" s="52"/>
      <c r="E1" s="52"/>
      <c r="F1" s="52"/>
      <c r="G1" s="52"/>
      <c r="H1" s="52"/>
    </row>
    <row r="2" spans="1:8" ht="15" x14ac:dyDescent="0.25">
      <c r="A2" s="56" t="s">
        <v>0</v>
      </c>
      <c r="B2" s="56"/>
      <c r="C2" s="56"/>
      <c r="D2" s="56"/>
      <c r="E2" s="56"/>
      <c r="F2" s="56"/>
      <c r="G2" s="56"/>
      <c r="H2" s="56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12" customHeight="1" x14ac:dyDescent="0.25">
      <c r="A4" s="3" t="s">
        <v>354</v>
      </c>
      <c r="B4" s="4" t="s">
        <v>355</v>
      </c>
      <c r="C4" s="3" t="s">
        <v>12</v>
      </c>
      <c r="D4" s="5">
        <v>20</v>
      </c>
      <c r="E4" s="6">
        <v>60</v>
      </c>
      <c r="F4" s="6">
        <f>E4*D4</f>
        <v>1200</v>
      </c>
      <c r="G4" s="7">
        <v>1.01</v>
      </c>
      <c r="H4" s="7">
        <f>F4*G4</f>
        <v>1212</v>
      </c>
    </row>
    <row r="5" spans="1:8" ht="12.75" customHeight="1" x14ac:dyDescent="0.25">
      <c r="A5" s="3" t="s">
        <v>356</v>
      </c>
      <c r="B5" s="4" t="s">
        <v>357</v>
      </c>
      <c r="C5" s="3" t="s">
        <v>6</v>
      </c>
      <c r="D5" s="5">
        <v>20</v>
      </c>
      <c r="E5" s="8">
        <v>16</v>
      </c>
      <c r="F5" s="6">
        <f t="shared" ref="F5:F61" si="0">E5*D5</f>
        <v>320</v>
      </c>
      <c r="G5" s="7">
        <v>1.01</v>
      </c>
      <c r="H5" s="7">
        <f t="shared" ref="H5:H61" si="1">F5*G5</f>
        <v>323.2</v>
      </c>
    </row>
    <row r="6" spans="1:8" ht="12.75" customHeight="1" x14ac:dyDescent="0.25">
      <c r="A6" s="3" t="s">
        <v>358</v>
      </c>
      <c r="B6" s="4" t="s">
        <v>359</v>
      </c>
      <c r="C6" s="3" t="s">
        <v>12</v>
      </c>
      <c r="D6" s="5">
        <v>21</v>
      </c>
      <c r="E6" s="8">
        <v>45</v>
      </c>
      <c r="F6" s="6">
        <f t="shared" si="0"/>
        <v>945</v>
      </c>
      <c r="G6" s="7">
        <v>1.01</v>
      </c>
      <c r="H6" s="7">
        <f t="shared" si="1"/>
        <v>954.45</v>
      </c>
    </row>
    <row r="7" spans="1:8" ht="12.75" customHeight="1" x14ac:dyDescent="0.25">
      <c r="A7" s="3" t="s">
        <v>360</v>
      </c>
      <c r="B7" s="4" t="s">
        <v>361</v>
      </c>
      <c r="C7" s="3" t="s">
        <v>12</v>
      </c>
      <c r="D7" s="5">
        <v>23</v>
      </c>
      <c r="E7" s="8">
        <v>26</v>
      </c>
      <c r="F7" s="6">
        <f t="shared" si="0"/>
        <v>598</v>
      </c>
      <c r="G7" s="7">
        <v>1.01</v>
      </c>
      <c r="H7" s="7">
        <f t="shared" si="1"/>
        <v>603.98</v>
      </c>
    </row>
    <row r="8" spans="1:8" ht="12.75" customHeight="1" x14ac:dyDescent="0.25">
      <c r="A8" s="3" t="s">
        <v>362</v>
      </c>
      <c r="B8" s="4" t="s">
        <v>363</v>
      </c>
      <c r="C8" s="3" t="s">
        <v>6</v>
      </c>
      <c r="D8" s="5">
        <v>0</v>
      </c>
      <c r="E8" s="8">
        <v>22</v>
      </c>
      <c r="F8" s="6">
        <f t="shared" si="0"/>
        <v>0</v>
      </c>
      <c r="G8" s="7">
        <v>1.01</v>
      </c>
      <c r="H8" s="7">
        <f t="shared" si="1"/>
        <v>0</v>
      </c>
    </row>
    <row r="9" spans="1:8" ht="12.75" customHeight="1" x14ac:dyDescent="0.25">
      <c r="A9" s="3" t="s">
        <v>364</v>
      </c>
      <c r="B9" s="4" t="s">
        <v>365</v>
      </c>
      <c r="C9" s="3" t="s">
        <v>12</v>
      </c>
      <c r="D9" s="5">
        <v>0</v>
      </c>
      <c r="E9" s="8">
        <v>48.8</v>
      </c>
      <c r="F9" s="6">
        <f t="shared" si="0"/>
        <v>0</v>
      </c>
      <c r="G9" s="7">
        <v>1.01</v>
      </c>
      <c r="H9" s="7">
        <f t="shared" si="1"/>
        <v>0</v>
      </c>
    </row>
    <row r="10" spans="1:8" ht="12.75" customHeight="1" x14ac:dyDescent="0.25">
      <c r="A10" s="3" t="s">
        <v>366</v>
      </c>
      <c r="B10" s="4" t="s">
        <v>367</v>
      </c>
      <c r="C10" s="3" t="s">
        <v>12</v>
      </c>
      <c r="D10" s="5">
        <v>15</v>
      </c>
      <c r="E10" s="8">
        <v>38</v>
      </c>
      <c r="F10" s="6">
        <f t="shared" si="0"/>
        <v>570</v>
      </c>
      <c r="G10" s="7">
        <v>1.01</v>
      </c>
      <c r="H10" s="7">
        <f t="shared" si="1"/>
        <v>575.70000000000005</v>
      </c>
    </row>
    <row r="11" spans="1:8" ht="12.75" customHeight="1" x14ac:dyDescent="0.25">
      <c r="A11" s="3" t="s">
        <v>368</v>
      </c>
      <c r="B11" s="4" t="s">
        <v>369</v>
      </c>
      <c r="C11" s="3" t="s">
        <v>6</v>
      </c>
      <c r="D11" s="5">
        <v>25</v>
      </c>
      <c r="E11" s="8">
        <v>10</v>
      </c>
      <c r="F11" s="6">
        <f t="shared" si="0"/>
        <v>250</v>
      </c>
      <c r="G11" s="7">
        <v>1.01</v>
      </c>
      <c r="H11" s="7">
        <f t="shared" si="1"/>
        <v>252.5</v>
      </c>
    </row>
    <row r="12" spans="1:8" ht="12.75" customHeight="1" x14ac:dyDescent="0.25">
      <c r="A12" s="3" t="s">
        <v>370</v>
      </c>
      <c r="B12" s="4" t="s">
        <v>371</v>
      </c>
      <c r="C12" s="3" t="s">
        <v>12</v>
      </c>
      <c r="D12" s="5">
        <v>6</v>
      </c>
      <c r="E12" s="8">
        <v>18</v>
      </c>
      <c r="F12" s="6">
        <f t="shared" si="0"/>
        <v>108</v>
      </c>
      <c r="G12" s="7">
        <v>1.01</v>
      </c>
      <c r="H12" s="7">
        <f t="shared" si="1"/>
        <v>109.08</v>
      </c>
    </row>
    <row r="13" spans="1:8" ht="12.75" customHeight="1" x14ac:dyDescent="0.25">
      <c r="A13" s="3"/>
      <c r="B13" s="4" t="s">
        <v>478</v>
      </c>
      <c r="C13" s="3" t="s">
        <v>353</v>
      </c>
      <c r="D13" s="5">
        <v>0</v>
      </c>
      <c r="E13" s="8">
        <v>50</v>
      </c>
      <c r="F13" s="6">
        <f t="shared" si="0"/>
        <v>0</v>
      </c>
      <c r="G13" s="7">
        <v>1.01</v>
      </c>
      <c r="H13" s="7">
        <f t="shared" si="1"/>
        <v>0</v>
      </c>
    </row>
    <row r="14" spans="1:8" ht="12.75" customHeight="1" x14ac:dyDescent="0.25">
      <c r="A14" s="3" t="s">
        <v>372</v>
      </c>
      <c r="B14" s="4" t="s">
        <v>373</v>
      </c>
      <c r="C14" s="3" t="s">
        <v>12</v>
      </c>
      <c r="D14" s="5">
        <v>50</v>
      </c>
      <c r="E14" s="8">
        <v>48</v>
      </c>
      <c r="F14" s="6">
        <f t="shared" si="0"/>
        <v>2400</v>
      </c>
      <c r="G14" s="7">
        <v>1.01</v>
      </c>
      <c r="H14" s="7">
        <f t="shared" si="1"/>
        <v>2424</v>
      </c>
    </row>
    <row r="15" spans="1:8" ht="12.75" customHeight="1" x14ac:dyDescent="0.25">
      <c r="A15" s="3" t="s">
        <v>374</v>
      </c>
      <c r="B15" s="4" t="s">
        <v>375</v>
      </c>
      <c r="C15" s="3" t="s">
        <v>12</v>
      </c>
      <c r="D15" s="5">
        <v>5</v>
      </c>
      <c r="E15" s="8">
        <v>45</v>
      </c>
      <c r="F15" s="6">
        <f t="shared" si="0"/>
        <v>225</v>
      </c>
      <c r="G15" s="7">
        <v>1.01</v>
      </c>
      <c r="H15" s="7">
        <f t="shared" si="1"/>
        <v>227.25</v>
      </c>
    </row>
    <row r="16" spans="1:8" ht="12.75" customHeight="1" x14ac:dyDescent="0.25">
      <c r="A16" s="3" t="s">
        <v>376</v>
      </c>
      <c r="B16" s="4" t="s">
        <v>377</v>
      </c>
      <c r="C16" s="3" t="s">
        <v>12</v>
      </c>
      <c r="D16" s="5">
        <v>3</v>
      </c>
      <c r="E16" s="8">
        <v>90</v>
      </c>
      <c r="F16" s="6">
        <f t="shared" si="0"/>
        <v>270</v>
      </c>
      <c r="G16" s="7">
        <v>1.01</v>
      </c>
      <c r="H16" s="7">
        <f t="shared" si="1"/>
        <v>272.7</v>
      </c>
    </row>
    <row r="17" spans="1:8" ht="12.75" customHeight="1" x14ac:dyDescent="0.25">
      <c r="A17" s="3" t="s">
        <v>378</v>
      </c>
      <c r="B17" s="4" t="s">
        <v>379</v>
      </c>
      <c r="C17" s="3" t="s">
        <v>12</v>
      </c>
      <c r="D17" s="5">
        <v>10</v>
      </c>
      <c r="E17" s="8">
        <v>45</v>
      </c>
      <c r="F17" s="6">
        <f t="shared" si="0"/>
        <v>450</v>
      </c>
      <c r="G17" s="7">
        <v>1.01</v>
      </c>
      <c r="H17" s="7">
        <f t="shared" si="1"/>
        <v>454.5</v>
      </c>
    </row>
    <row r="18" spans="1:8" ht="12.75" customHeight="1" x14ac:dyDescent="0.25">
      <c r="A18" s="3" t="s">
        <v>380</v>
      </c>
      <c r="B18" s="4" t="s">
        <v>381</v>
      </c>
      <c r="C18" s="3" t="s">
        <v>12</v>
      </c>
      <c r="D18" s="5">
        <v>7.5</v>
      </c>
      <c r="E18" s="8">
        <v>115</v>
      </c>
      <c r="F18" s="6">
        <f t="shared" si="0"/>
        <v>862.5</v>
      </c>
      <c r="G18" s="7">
        <v>1.01</v>
      </c>
      <c r="H18" s="7">
        <f t="shared" si="1"/>
        <v>871.125</v>
      </c>
    </row>
    <row r="19" spans="1:8" ht="12.6" customHeight="1" x14ac:dyDescent="0.25">
      <c r="A19" s="3" t="s">
        <v>382</v>
      </c>
      <c r="B19" s="4" t="s">
        <v>383</v>
      </c>
      <c r="C19" s="3" t="s">
        <v>6</v>
      </c>
      <c r="D19" s="5">
        <v>10</v>
      </c>
      <c r="E19" s="8">
        <v>130</v>
      </c>
      <c r="F19" s="6">
        <f t="shared" si="0"/>
        <v>1300</v>
      </c>
      <c r="G19" s="7">
        <v>1.01</v>
      </c>
      <c r="H19" s="7">
        <f t="shared" si="1"/>
        <v>1313</v>
      </c>
    </row>
    <row r="20" spans="1:8" ht="12.75" customHeight="1" x14ac:dyDescent="0.25">
      <c r="A20" s="3" t="s">
        <v>384</v>
      </c>
      <c r="B20" s="4" t="s">
        <v>385</v>
      </c>
      <c r="C20" s="3" t="s">
        <v>6</v>
      </c>
      <c r="D20" s="5">
        <v>15</v>
      </c>
      <c r="E20" s="8">
        <v>60</v>
      </c>
      <c r="F20" s="6">
        <f t="shared" si="0"/>
        <v>900</v>
      </c>
      <c r="G20" s="7">
        <v>1.01</v>
      </c>
      <c r="H20" s="7">
        <f t="shared" si="1"/>
        <v>909</v>
      </c>
    </row>
    <row r="21" spans="1:8" ht="12.75" customHeight="1" x14ac:dyDescent="0.25">
      <c r="A21" s="3" t="s">
        <v>386</v>
      </c>
      <c r="B21" s="4" t="s">
        <v>387</v>
      </c>
      <c r="C21" s="3" t="s">
        <v>12</v>
      </c>
      <c r="D21" s="5">
        <v>5</v>
      </c>
      <c r="E21" s="8">
        <v>32</v>
      </c>
      <c r="F21" s="6">
        <f t="shared" si="0"/>
        <v>160</v>
      </c>
      <c r="G21" s="7">
        <v>1.01</v>
      </c>
      <c r="H21" s="7">
        <f t="shared" si="1"/>
        <v>161.6</v>
      </c>
    </row>
    <row r="22" spans="1:8" ht="12.75" customHeight="1" x14ac:dyDescent="0.25">
      <c r="A22" s="3" t="s">
        <v>388</v>
      </c>
      <c r="B22" s="4" t="s">
        <v>389</v>
      </c>
      <c r="C22" s="3" t="s">
        <v>12</v>
      </c>
      <c r="D22" s="5">
        <v>1</v>
      </c>
      <c r="E22" s="8">
        <v>290</v>
      </c>
      <c r="F22" s="6">
        <f t="shared" si="0"/>
        <v>290</v>
      </c>
      <c r="G22" s="7">
        <v>1.01</v>
      </c>
      <c r="H22" s="7">
        <f t="shared" si="1"/>
        <v>292.89999999999998</v>
      </c>
    </row>
    <row r="23" spans="1:8" ht="12.75" customHeight="1" x14ac:dyDescent="0.25">
      <c r="A23" s="3" t="s">
        <v>390</v>
      </c>
      <c r="B23" s="4" t="s">
        <v>391</v>
      </c>
      <c r="C23" s="3" t="s">
        <v>6</v>
      </c>
      <c r="D23" s="5">
        <v>10</v>
      </c>
      <c r="E23" s="8">
        <v>30</v>
      </c>
      <c r="F23" s="6">
        <f t="shared" si="0"/>
        <v>300</v>
      </c>
      <c r="G23" s="7">
        <v>1.01</v>
      </c>
      <c r="H23" s="7">
        <f t="shared" si="1"/>
        <v>303</v>
      </c>
    </row>
    <row r="24" spans="1:8" ht="12.75" customHeight="1" x14ac:dyDescent="0.25">
      <c r="A24" s="3" t="s">
        <v>392</v>
      </c>
      <c r="B24" s="4" t="s">
        <v>393</v>
      </c>
      <c r="C24" s="3" t="s">
        <v>6</v>
      </c>
      <c r="D24" s="5">
        <v>5</v>
      </c>
      <c r="E24" s="8">
        <v>30</v>
      </c>
      <c r="F24" s="6">
        <f t="shared" si="0"/>
        <v>150</v>
      </c>
      <c r="G24" s="7">
        <v>1.01</v>
      </c>
      <c r="H24" s="7">
        <f t="shared" si="1"/>
        <v>151.5</v>
      </c>
    </row>
    <row r="25" spans="1:8" ht="12.75" customHeight="1" x14ac:dyDescent="0.25">
      <c r="A25" s="3" t="s">
        <v>394</v>
      </c>
      <c r="B25" s="4" t="s">
        <v>395</v>
      </c>
      <c r="C25" s="3" t="s">
        <v>12</v>
      </c>
      <c r="D25" s="5">
        <v>0</v>
      </c>
      <c r="E25" s="6">
        <v>98</v>
      </c>
      <c r="F25" s="6">
        <f t="shared" si="0"/>
        <v>0</v>
      </c>
      <c r="G25" s="7">
        <v>1.01</v>
      </c>
      <c r="H25" s="7">
        <f t="shared" si="1"/>
        <v>0</v>
      </c>
    </row>
    <row r="26" spans="1:8" ht="12.75" customHeight="1" x14ac:dyDescent="0.25">
      <c r="A26" s="3" t="s">
        <v>396</v>
      </c>
      <c r="B26" s="4" t="s">
        <v>397</v>
      </c>
      <c r="C26" s="3" t="s">
        <v>6</v>
      </c>
      <c r="D26" s="5">
        <v>0</v>
      </c>
      <c r="E26" s="8">
        <v>48</v>
      </c>
      <c r="F26" s="6">
        <f t="shared" si="0"/>
        <v>0</v>
      </c>
      <c r="G26" s="7">
        <v>1.01</v>
      </c>
      <c r="H26" s="7">
        <f t="shared" si="1"/>
        <v>0</v>
      </c>
    </row>
    <row r="27" spans="1:8" ht="12.75" customHeight="1" x14ac:dyDescent="0.25">
      <c r="A27" s="3" t="s">
        <v>398</v>
      </c>
      <c r="B27" s="4" t="s">
        <v>399</v>
      </c>
      <c r="C27" s="3" t="s">
        <v>6</v>
      </c>
      <c r="D27" s="5">
        <v>2</v>
      </c>
      <c r="E27" s="8">
        <v>16</v>
      </c>
      <c r="F27" s="6">
        <f t="shared" si="0"/>
        <v>32</v>
      </c>
      <c r="G27" s="7">
        <v>1.01</v>
      </c>
      <c r="H27" s="7">
        <f t="shared" si="1"/>
        <v>32.32</v>
      </c>
    </row>
    <row r="28" spans="1:8" ht="12.75" customHeight="1" x14ac:dyDescent="0.25">
      <c r="A28" s="3" t="s">
        <v>400</v>
      </c>
      <c r="B28" s="4" t="s">
        <v>401</v>
      </c>
      <c r="C28" s="3" t="s">
        <v>6</v>
      </c>
      <c r="D28" s="5">
        <v>17</v>
      </c>
      <c r="E28" s="8">
        <v>16</v>
      </c>
      <c r="F28" s="6">
        <f t="shared" si="0"/>
        <v>272</v>
      </c>
      <c r="G28" s="7">
        <v>1.01</v>
      </c>
      <c r="H28" s="7">
        <f t="shared" si="1"/>
        <v>274.72000000000003</v>
      </c>
    </row>
    <row r="29" spans="1:8" ht="12.75" customHeight="1" x14ac:dyDescent="0.25">
      <c r="A29" s="3" t="s">
        <v>402</v>
      </c>
      <c r="B29" s="4" t="s">
        <v>403</v>
      </c>
      <c r="C29" s="3" t="s">
        <v>12</v>
      </c>
      <c r="D29" s="5">
        <v>5</v>
      </c>
      <c r="E29" s="8">
        <v>45</v>
      </c>
      <c r="F29" s="6">
        <f t="shared" si="0"/>
        <v>225</v>
      </c>
      <c r="G29" s="7">
        <v>1.01</v>
      </c>
      <c r="H29" s="7">
        <f t="shared" si="1"/>
        <v>227.25</v>
      </c>
    </row>
    <row r="30" spans="1:8" ht="12.75" customHeight="1" x14ac:dyDescent="0.25">
      <c r="A30" s="3" t="s">
        <v>404</v>
      </c>
      <c r="B30" s="4" t="s">
        <v>405</v>
      </c>
      <c r="C30" s="3" t="s">
        <v>12</v>
      </c>
      <c r="D30" s="5">
        <v>0</v>
      </c>
      <c r="E30" s="8">
        <v>48</v>
      </c>
      <c r="F30" s="6">
        <f t="shared" si="0"/>
        <v>0</v>
      </c>
      <c r="G30" s="7">
        <v>1.01</v>
      </c>
      <c r="H30" s="7">
        <f t="shared" si="1"/>
        <v>0</v>
      </c>
    </row>
    <row r="31" spans="1:8" ht="12.75" customHeight="1" x14ac:dyDescent="0.25">
      <c r="A31" s="3" t="s">
        <v>406</v>
      </c>
      <c r="B31" s="4" t="s">
        <v>407</v>
      </c>
      <c r="C31" s="3" t="s">
        <v>12</v>
      </c>
      <c r="D31" s="5">
        <v>0</v>
      </c>
      <c r="E31" s="8">
        <v>0</v>
      </c>
      <c r="F31" s="6">
        <f t="shared" si="0"/>
        <v>0</v>
      </c>
      <c r="G31" s="7">
        <v>1.01</v>
      </c>
      <c r="H31" s="7">
        <f t="shared" si="1"/>
        <v>0</v>
      </c>
    </row>
    <row r="32" spans="1:8" ht="12.75" customHeight="1" x14ac:dyDescent="0.25">
      <c r="A32" s="3" t="s">
        <v>408</v>
      </c>
      <c r="B32" s="4" t="s">
        <v>409</v>
      </c>
      <c r="C32" s="3" t="s">
        <v>6</v>
      </c>
      <c r="D32" s="5">
        <v>0</v>
      </c>
      <c r="E32" s="8">
        <v>0</v>
      </c>
      <c r="F32" s="6">
        <f t="shared" si="0"/>
        <v>0</v>
      </c>
      <c r="G32" s="7">
        <v>1.01</v>
      </c>
      <c r="H32" s="7">
        <f t="shared" si="1"/>
        <v>0</v>
      </c>
    </row>
    <row r="33" spans="1:8" ht="12.75" customHeight="1" x14ac:dyDescent="0.25">
      <c r="A33" s="3" t="s">
        <v>410</v>
      </c>
      <c r="B33" s="4" t="s">
        <v>411</v>
      </c>
      <c r="C33" s="3" t="s">
        <v>12</v>
      </c>
      <c r="D33" s="5">
        <v>1.5</v>
      </c>
      <c r="E33" s="8">
        <v>80</v>
      </c>
      <c r="F33" s="6">
        <f t="shared" si="0"/>
        <v>120</v>
      </c>
      <c r="G33" s="7">
        <v>1.01</v>
      </c>
      <c r="H33" s="7">
        <f t="shared" si="1"/>
        <v>121.2</v>
      </c>
    </row>
    <row r="34" spans="1:8" ht="12.75" customHeight="1" x14ac:dyDescent="0.25">
      <c r="A34" s="3" t="s">
        <v>412</v>
      </c>
      <c r="B34" s="4" t="s">
        <v>413</v>
      </c>
      <c r="C34" s="3" t="s">
        <v>12</v>
      </c>
      <c r="D34" s="5">
        <v>0</v>
      </c>
      <c r="E34" s="8">
        <v>40</v>
      </c>
      <c r="F34" s="6">
        <f t="shared" si="0"/>
        <v>0</v>
      </c>
      <c r="G34" s="7">
        <v>1.01</v>
      </c>
      <c r="H34" s="7">
        <f t="shared" si="1"/>
        <v>0</v>
      </c>
    </row>
    <row r="35" spans="1:8" ht="12.75" customHeight="1" x14ac:dyDescent="0.25">
      <c r="A35" s="3" t="s">
        <v>414</v>
      </c>
      <c r="B35" s="4" t="s">
        <v>415</v>
      </c>
      <c r="C35" s="3" t="s">
        <v>12</v>
      </c>
      <c r="D35" s="5">
        <v>0</v>
      </c>
      <c r="E35" s="8">
        <v>16</v>
      </c>
      <c r="F35" s="6">
        <f t="shared" si="0"/>
        <v>0</v>
      </c>
      <c r="G35" s="7">
        <v>1.01</v>
      </c>
      <c r="H35" s="7">
        <f t="shared" si="1"/>
        <v>0</v>
      </c>
    </row>
    <row r="36" spans="1:8" ht="12.75" customHeight="1" x14ac:dyDescent="0.25">
      <c r="A36" s="3" t="s">
        <v>416</v>
      </c>
      <c r="B36" s="4" t="s">
        <v>417</v>
      </c>
      <c r="C36" s="3" t="s">
        <v>12</v>
      </c>
      <c r="D36" s="5">
        <v>0</v>
      </c>
      <c r="E36" s="8">
        <v>0</v>
      </c>
      <c r="F36" s="6">
        <f t="shared" si="0"/>
        <v>0</v>
      </c>
      <c r="G36" s="7">
        <v>1.01</v>
      </c>
      <c r="H36" s="7">
        <f t="shared" si="1"/>
        <v>0</v>
      </c>
    </row>
    <row r="37" spans="1:8" ht="12.75" customHeight="1" x14ac:dyDescent="0.25">
      <c r="A37" s="3" t="s">
        <v>418</v>
      </c>
      <c r="B37" s="4" t="s">
        <v>419</v>
      </c>
      <c r="C37" s="3" t="s">
        <v>6</v>
      </c>
      <c r="D37" s="5">
        <v>6</v>
      </c>
      <c r="E37" s="8">
        <v>16</v>
      </c>
      <c r="F37" s="6">
        <f t="shared" si="0"/>
        <v>96</v>
      </c>
      <c r="G37" s="7">
        <v>1.01</v>
      </c>
      <c r="H37" s="7">
        <f t="shared" si="1"/>
        <v>96.960000000000008</v>
      </c>
    </row>
    <row r="38" spans="1:8" ht="12.75" customHeight="1" x14ac:dyDescent="0.25">
      <c r="A38" s="3" t="s">
        <v>420</v>
      </c>
      <c r="B38" s="4" t="s">
        <v>421</v>
      </c>
      <c r="C38" s="3" t="s">
        <v>6</v>
      </c>
      <c r="D38" s="5">
        <v>0</v>
      </c>
      <c r="E38" s="8">
        <v>0</v>
      </c>
      <c r="F38" s="6">
        <f t="shared" si="0"/>
        <v>0</v>
      </c>
      <c r="G38" s="7">
        <v>1.01</v>
      </c>
      <c r="H38" s="7">
        <f t="shared" si="1"/>
        <v>0</v>
      </c>
    </row>
    <row r="39" spans="1:8" ht="12.75" customHeight="1" x14ac:dyDescent="0.25">
      <c r="A39" s="3" t="s">
        <v>422</v>
      </c>
      <c r="B39" s="4" t="s">
        <v>423</v>
      </c>
      <c r="C39" s="3" t="s">
        <v>12</v>
      </c>
      <c r="D39" s="5">
        <v>0</v>
      </c>
      <c r="E39" s="8">
        <v>180</v>
      </c>
      <c r="F39" s="6">
        <f t="shared" si="0"/>
        <v>0</v>
      </c>
      <c r="G39" s="7">
        <v>1.01</v>
      </c>
      <c r="H39" s="7">
        <f t="shared" si="1"/>
        <v>0</v>
      </c>
    </row>
    <row r="40" spans="1:8" ht="12.75" customHeight="1" x14ac:dyDescent="0.25">
      <c r="A40" s="3"/>
      <c r="B40" s="4" t="s">
        <v>468</v>
      </c>
      <c r="C40" s="3" t="s">
        <v>353</v>
      </c>
      <c r="D40" s="5">
        <v>8</v>
      </c>
      <c r="E40" s="8">
        <v>85</v>
      </c>
      <c r="F40" s="6">
        <f t="shared" si="0"/>
        <v>680</v>
      </c>
      <c r="G40" s="7">
        <v>1.01</v>
      </c>
      <c r="H40" s="7">
        <f t="shared" si="1"/>
        <v>686.8</v>
      </c>
    </row>
    <row r="41" spans="1:8" ht="12.75" customHeight="1" x14ac:dyDescent="0.25">
      <c r="A41" s="3" t="s">
        <v>424</v>
      </c>
      <c r="B41" s="4" t="s">
        <v>425</v>
      </c>
      <c r="C41" s="3" t="s">
        <v>6</v>
      </c>
      <c r="D41" s="5">
        <v>0</v>
      </c>
      <c r="E41" s="8">
        <v>55</v>
      </c>
      <c r="F41" s="6">
        <f t="shared" si="0"/>
        <v>0</v>
      </c>
      <c r="G41" s="7">
        <v>1.01</v>
      </c>
      <c r="H41" s="7">
        <f t="shared" si="1"/>
        <v>0</v>
      </c>
    </row>
    <row r="42" spans="1:8" ht="12.75" customHeight="1" x14ac:dyDescent="0.25">
      <c r="A42" s="3" t="s">
        <v>426</v>
      </c>
      <c r="B42" s="4" t="s">
        <v>427</v>
      </c>
      <c r="C42" s="3" t="s">
        <v>6</v>
      </c>
      <c r="D42" s="5">
        <v>0</v>
      </c>
      <c r="E42" s="8">
        <v>0</v>
      </c>
      <c r="F42" s="6">
        <f t="shared" si="0"/>
        <v>0</v>
      </c>
      <c r="G42" s="7">
        <v>1.01</v>
      </c>
      <c r="H42" s="7">
        <f t="shared" si="1"/>
        <v>0</v>
      </c>
    </row>
    <row r="43" spans="1:8" ht="12.75" customHeight="1" x14ac:dyDescent="0.25">
      <c r="A43" s="3" t="s">
        <v>428</v>
      </c>
      <c r="B43" s="4" t="s">
        <v>429</v>
      </c>
      <c r="C43" s="3" t="s">
        <v>12</v>
      </c>
      <c r="D43" s="5">
        <v>0</v>
      </c>
      <c r="E43" s="8">
        <v>0</v>
      </c>
      <c r="F43" s="6">
        <f t="shared" si="0"/>
        <v>0</v>
      </c>
      <c r="G43" s="7">
        <v>1.01</v>
      </c>
      <c r="H43" s="7">
        <f t="shared" si="1"/>
        <v>0</v>
      </c>
    </row>
    <row r="44" spans="1:8" ht="12.75" customHeight="1" x14ac:dyDescent="0.25">
      <c r="A44" s="3" t="s">
        <v>430</v>
      </c>
      <c r="B44" s="4" t="s">
        <v>431</v>
      </c>
      <c r="C44" s="3" t="s">
        <v>6</v>
      </c>
      <c r="D44" s="5">
        <v>0</v>
      </c>
      <c r="E44" s="8">
        <v>0</v>
      </c>
      <c r="F44" s="6">
        <f t="shared" si="0"/>
        <v>0</v>
      </c>
      <c r="G44" s="7">
        <v>1.01</v>
      </c>
      <c r="H44" s="7">
        <f t="shared" si="1"/>
        <v>0</v>
      </c>
    </row>
    <row r="45" spans="1:8" ht="12.75" customHeight="1" x14ac:dyDescent="0.25">
      <c r="A45" s="3" t="s">
        <v>432</v>
      </c>
      <c r="B45" s="4" t="s">
        <v>433</v>
      </c>
      <c r="C45" s="3" t="s">
        <v>12</v>
      </c>
      <c r="D45" s="5">
        <v>0</v>
      </c>
      <c r="E45" s="8">
        <v>65</v>
      </c>
      <c r="F45" s="6">
        <f t="shared" si="0"/>
        <v>0</v>
      </c>
      <c r="G45" s="7">
        <v>1.01</v>
      </c>
      <c r="H45" s="7">
        <f t="shared" si="1"/>
        <v>0</v>
      </c>
    </row>
    <row r="46" spans="1:8" ht="12.75" customHeight="1" x14ac:dyDescent="0.25">
      <c r="A46" s="3" t="s">
        <v>434</v>
      </c>
      <c r="B46" s="4" t="s">
        <v>435</v>
      </c>
      <c r="C46" s="3" t="s">
        <v>12</v>
      </c>
      <c r="D46" s="5">
        <v>0</v>
      </c>
      <c r="E46" s="8">
        <v>0</v>
      </c>
      <c r="F46" s="6">
        <f t="shared" si="0"/>
        <v>0</v>
      </c>
      <c r="G46" s="7">
        <v>1.01</v>
      </c>
      <c r="H46" s="7">
        <f t="shared" si="1"/>
        <v>0</v>
      </c>
    </row>
    <row r="47" spans="1:8" ht="12.75" customHeight="1" x14ac:dyDescent="0.25">
      <c r="A47" s="3" t="s">
        <v>436</v>
      </c>
      <c r="B47" s="4" t="s">
        <v>437</v>
      </c>
      <c r="C47" s="3" t="s">
        <v>12</v>
      </c>
      <c r="D47" s="5">
        <v>0</v>
      </c>
      <c r="E47" s="8">
        <v>90</v>
      </c>
      <c r="F47" s="6">
        <f t="shared" si="0"/>
        <v>0</v>
      </c>
      <c r="G47" s="7">
        <v>1.01</v>
      </c>
      <c r="H47" s="7">
        <f t="shared" si="1"/>
        <v>0</v>
      </c>
    </row>
    <row r="48" spans="1:8" ht="12.75" customHeight="1" x14ac:dyDescent="0.25">
      <c r="A48" s="3" t="s">
        <v>438</v>
      </c>
      <c r="B48" s="4" t="s">
        <v>439</v>
      </c>
      <c r="C48" s="3" t="s">
        <v>12</v>
      </c>
      <c r="D48" s="5">
        <v>0</v>
      </c>
      <c r="E48" s="8">
        <v>360</v>
      </c>
      <c r="F48" s="6">
        <f t="shared" si="0"/>
        <v>0</v>
      </c>
      <c r="G48" s="7">
        <v>1.01</v>
      </c>
      <c r="H48" s="7">
        <f t="shared" si="1"/>
        <v>0</v>
      </c>
    </row>
    <row r="49" spans="1:9" ht="12.75" customHeight="1" x14ac:dyDescent="0.25">
      <c r="A49" s="3" t="s">
        <v>440</v>
      </c>
      <c r="B49" s="4" t="s">
        <v>441</v>
      </c>
      <c r="C49" s="3" t="s">
        <v>12</v>
      </c>
      <c r="D49" s="5">
        <v>0</v>
      </c>
      <c r="E49" s="8">
        <v>0</v>
      </c>
      <c r="F49" s="6">
        <f t="shared" si="0"/>
        <v>0</v>
      </c>
      <c r="G49" s="7">
        <v>1.01</v>
      </c>
      <c r="H49" s="7">
        <f t="shared" si="1"/>
        <v>0</v>
      </c>
    </row>
    <row r="50" spans="1:9" ht="12.75" customHeight="1" x14ac:dyDescent="0.25">
      <c r="A50" s="3" t="s">
        <v>442</v>
      </c>
      <c r="B50" s="4" t="s">
        <v>443</v>
      </c>
      <c r="C50" s="3" t="s">
        <v>12</v>
      </c>
      <c r="D50" s="5">
        <v>0</v>
      </c>
      <c r="E50" s="8">
        <v>0</v>
      </c>
      <c r="F50" s="6">
        <f t="shared" si="0"/>
        <v>0</v>
      </c>
      <c r="G50" s="7">
        <v>1.01</v>
      </c>
      <c r="H50" s="7">
        <f t="shared" si="1"/>
        <v>0</v>
      </c>
    </row>
    <row r="51" spans="1:9" ht="12.75" customHeight="1" x14ac:dyDescent="0.25">
      <c r="A51" s="3" t="s">
        <v>444</v>
      </c>
      <c r="B51" s="4" t="s">
        <v>445</v>
      </c>
      <c r="C51" s="3" t="s">
        <v>6</v>
      </c>
      <c r="D51" s="5">
        <v>2</v>
      </c>
      <c r="E51" s="8">
        <v>25</v>
      </c>
      <c r="F51" s="6">
        <f t="shared" si="0"/>
        <v>50</v>
      </c>
      <c r="G51" s="7">
        <v>1.01</v>
      </c>
      <c r="H51" s="7">
        <f t="shared" si="1"/>
        <v>50.5</v>
      </c>
    </row>
    <row r="52" spans="1:9" ht="12" customHeight="1" x14ac:dyDescent="0.25">
      <c r="A52" s="3" t="s">
        <v>446</v>
      </c>
      <c r="B52" s="4" t="s">
        <v>447</v>
      </c>
      <c r="C52" s="3" t="s">
        <v>12</v>
      </c>
      <c r="D52" s="5">
        <v>0</v>
      </c>
      <c r="E52" s="8">
        <v>0</v>
      </c>
      <c r="F52" s="6">
        <f t="shared" si="0"/>
        <v>0</v>
      </c>
      <c r="G52" s="7">
        <v>1.01</v>
      </c>
      <c r="H52" s="7">
        <f t="shared" si="1"/>
        <v>0</v>
      </c>
    </row>
    <row r="53" spans="1:9" ht="12.75" customHeight="1" x14ac:dyDescent="0.25">
      <c r="A53" s="3" t="s">
        <v>448</v>
      </c>
      <c r="B53" s="4" t="s">
        <v>449</v>
      </c>
      <c r="C53" s="3" t="s">
        <v>353</v>
      </c>
      <c r="D53" s="5">
        <v>0</v>
      </c>
      <c r="E53" s="8">
        <v>0</v>
      </c>
      <c r="F53" s="6">
        <f t="shared" si="0"/>
        <v>0</v>
      </c>
      <c r="G53" s="7">
        <v>1.01</v>
      </c>
      <c r="H53" s="7">
        <f t="shared" si="1"/>
        <v>0</v>
      </c>
    </row>
    <row r="54" spans="1:9" ht="12.75" customHeight="1" x14ac:dyDescent="0.25">
      <c r="A54" s="3" t="s">
        <v>450</v>
      </c>
      <c r="B54" s="4" t="s">
        <v>451</v>
      </c>
      <c r="C54" s="3" t="s">
        <v>353</v>
      </c>
      <c r="D54" s="5">
        <f>48*4</f>
        <v>192</v>
      </c>
      <c r="E54" s="8">
        <v>60</v>
      </c>
      <c r="F54" s="6">
        <f t="shared" si="0"/>
        <v>11520</v>
      </c>
      <c r="G54" s="7">
        <v>1.01</v>
      </c>
      <c r="H54" s="7">
        <f t="shared" si="1"/>
        <v>11635.2</v>
      </c>
    </row>
    <row r="55" spans="1:9" ht="12.75" customHeight="1" x14ac:dyDescent="0.25">
      <c r="A55" s="3" t="s">
        <v>452</v>
      </c>
      <c r="B55" s="4" t="s">
        <v>453</v>
      </c>
      <c r="C55" s="3" t="s">
        <v>353</v>
      </c>
      <c r="D55" s="5">
        <v>0</v>
      </c>
      <c r="E55" s="8">
        <v>35</v>
      </c>
      <c r="F55" s="6">
        <f t="shared" si="0"/>
        <v>0</v>
      </c>
      <c r="G55" s="7">
        <v>1.01</v>
      </c>
      <c r="H55" s="7">
        <f t="shared" si="1"/>
        <v>0</v>
      </c>
    </row>
    <row r="56" spans="1:9" ht="12.75" customHeight="1" x14ac:dyDescent="0.25">
      <c r="A56" s="3" t="s">
        <v>454</v>
      </c>
      <c r="B56" s="4" t="s">
        <v>455</v>
      </c>
      <c r="C56" s="3" t="s">
        <v>353</v>
      </c>
      <c r="D56" s="5">
        <v>7</v>
      </c>
      <c r="E56" s="8">
        <v>100</v>
      </c>
      <c r="F56" s="6">
        <f t="shared" si="0"/>
        <v>700</v>
      </c>
      <c r="G56" s="7">
        <v>1.01</v>
      </c>
      <c r="H56" s="7">
        <f t="shared" si="1"/>
        <v>707</v>
      </c>
    </row>
    <row r="57" spans="1:9" ht="12.75" customHeight="1" x14ac:dyDescent="0.25">
      <c r="A57" s="3" t="s">
        <v>456</v>
      </c>
      <c r="B57" s="4" t="s">
        <v>457</v>
      </c>
      <c r="C57" s="3" t="s">
        <v>466</v>
      </c>
      <c r="D57" s="5">
        <v>0</v>
      </c>
      <c r="E57" s="8">
        <v>0</v>
      </c>
      <c r="F57" s="6">
        <f t="shared" si="0"/>
        <v>0</v>
      </c>
      <c r="G57" s="7">
        <v>1.01</v>
      </c>
      <c r="H57" s="7">
        <f t="shared" si="1"/>
        <v>0</v>
      </c>
    </row>
    <row r="58" spans="1:9" ht="12.75" customHeight="1" x14ac:dyDescent="0.25">
      <c r="A58" s="3" t="s">
        <v>458</v>
      </c>
      <c r="B58" s="4" t="s">
        <v>459</v>
      </c>
      <c r="C58" s="3" t="s">
        <v>353</v>
      </c>
      <c r="D58" s="5">
        <v>1</v>
      </c>
      <c r="E58" s="8">
        <v>180</v>
      </c>
      <c r="F58" s="6">
        <f t="shared" si="0"/>
        <v>180</v>
      </c>
      <c r="G58" s="7">
        <v>1.01</v>
      </c>
      <c r="H58" s="7">
        <f t="shared" si="1"/>
        <v>181.8</v>
      </c>
    </row>
    <row r="59" spans="1:9" ht="12.75" customHeight="1" x14ac:dyDescent="0.25">
      <c r="A59" s="3" t="s">
        <v>460</v>
      </c>
      <c r="B59" s="4" t="s">
        <v>461</v>
      </c>
      <c r="C59" s="3" t="s">
        <v>353</v>
      </c>
      <c r="D59" s="5">
        <v>0</v>
      </c>
      <c r="E59" s="8">
        <v>0</v>
      </c>
      <c r="F59" s="6">
        <f t="shared" si="0"/>
        <v>0</v>
      </c>
      <c r="G59" s="7">
        <v>1.01</v>
      </c>
      <c r="H59" s="7">
        <f t="shared" si="1"/>
        <v>0</v>
      </c>
    </row>
    <row r="60" spans="1:9" ht="12.75" customHeight="1" x14ac:dyDescent="0.25">
      <c r="A60" s="3" t="s">
        <v>462</v>
      </c>
      <c r="B60" s="4" t="s">
        <v>463</v>
      </c>
      <c r="C60" s="3" t="s">
        <v>353</v>
      </c>
      <c r="D60" s="5">
        <v>0</v>
      </c>
      <c r="E60" s="8">
        <v>0</v>
      </c>
      <c r="F60" s="6">
        <f t="shared" si="0"/>
        <v>0</v>
      </c>
      <c r="G60" s="7">
        <v>1.01</v>
      </c>
      <c r="H60" s="7">
        <f t="shared" si="1"/>
        <v>0</v>
      </c>
    </row>
    <row r="61" spans="1:9" ht="12" customHeight="1" x14ac:dyDescent="0.25">
      <c r="A61" s="3" t="s">
        <v>464</v>
      </c>
      <c r="B61" s="4" t="s">
        <v>465</v>
      </c>
      <c r="C61" s="3" t="s">
        <v>353</v>
      </c>
      <c r="D61" s="5">
        <v>0</v>
      </c>
      <c r="E61" s="8">
        <v>0</v>
      </c>
      <c r="F61" s="6">
        <f t="shared" si="0"/>
        <v>0</v>
      </c>
      <c r="G61" s="7">
        <v>1.01</v>
      </c>
      <c r="H61" s="7">
        <f t="shared" si="1"/>
        <v>0</v>
      </c>
    </row>
    <row r="62" spans="1:9" s="45" customFormat="1" x14ac:dyDescent="0.25">
      <c r="A62" s="39"/>
      <c r="B62" s="39" t="s">
        <v>484</v>
      </c>
      <c r="C62" s="39" t="s">
        <v>353</v>
      </c>
      <c r="D62" s="40">
        <v>1</v>
      </c>
      <c r="E62" s="41">
        <v>445</v>
      </c>
      <c r="F62" s="42">
        <f>E62*D62</f>
        <v>445</v>
      </c>
      <c r="G62" s="43">
        <v>1.04</v>
      </c>
      <c r="H62" s="44">
        <f>G62*F62</f>
        <v>462.8</v>
      </c>
      <c r="I62" s="45" t="s">
        <v>496</v>
      </c>
    </row>
    <row r="63" spans="1:9" s="45" customFormat="1" x14ac:dyDescent="0.25">
      <c r="A63" s="39"/>
      <c r="B63" s="39" t="s">
        <v>485</v>
      </c>
      <c r="C63" s="39" t="s">
        <v>353</v>
      </c>
      <c r="D63" s="40">
        <v>1</v>
      </c>
      <c r="E63" s="41">
        <v>691.2</v>
      </c>
      <c r="F63" s="42">
        <f>E63*D63</f>
        <v>691.2</v>
      </c>
      <c r="G63" s="43">
        <v>1.04</v>
      </c>
      <c r="H63" s="44">
        <f>G63*F63</f>
        <v>718.84800000000007</v>
      </c>
    </row>
    <row r="64" spans="1:9" s="22" customFormat="1" x14ac:dyDescent="0.25">
      <c r="A64" s="16" t="s">
        <v>287</v>
      </c>
      <c r="B64" s="16" t="s">
        <v>288</v>
      </c>
      <c r="C64" s="16" t="s">
        <v>12</v>
      </c>
      <c r="D64" s="18">
        <v>37.5</v>
      </c>
      <c r="E64" s="19">
        <v>79.2</v>
      </c>
      <c r="F64" s="20">
        <f>E64*D64</f>
        <v>2970</v>
      </c>
      <c r="G64" s="21">
        <v>1.01</v>
      </c>
      <c r="H64" s="25">
        <f>F64*G64</f>
        <v>2999.7</v>
      </c>
    </row>
    <row r="65" spans="1:8" s="22" customFormat="1" x14ac:dyDescent="0.25">
      <c r="A65" s="16" t="s">
        <v>51</v>
      </c>
      <c r="B65" s="16" t="s">
        <v>52</v>
      </c>
      <c r="C65" s="16" t="s">
        <v>12</v>
      </c>
      <c r="D65" s="18">
        <v>5</v>
      </c>
      <c r="E65" s="19">
        <v>325</v>
      </c>
      <c r="F65" s="20">
        <f>E65*D65</f>
        <v>1625</v>
      </c>
      <c r="G65" s="21">
        <v>1.04</v>
      </c>
      <c r="H65" s="25">
        <f>G65*F65</f>
        <v>1690</v>
      </c>
    </row>
    <row r="66" spans="1:8" x14ac:dyDescent="0.25">
      <c r="F66" s="9">
        <f>SUM(F4:F65)</f>
        <v>30904.7</v>
      </c>
    </row>
    <row r="67" spans="1:8" ht="14.4" customHeight="1" x14ac:dyDescent="0.25"/>
  </sheetData>
  <mergeCells count="2">
    <mergeCell ref="A1:H1"/>
    <mergeCell ref="A2:H2"/>
  </mergeCells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I20" sqref="I20"/>
    </sheetView>
  </sheetViews>
  <sheetFormatPr defaultRowHeight="13.2" x14ac:dyDescent="0.25"/>
  <cols>
    <col min="1" max="1" width="8" style="22" bestFit="1" customWidth="1"/>
    <col min="2" max="2" width="15.44140625" style="22" bestFit="1" customWidth="1"/>
    <col min="3" max="3" width="4.21875" style="22" bestFit="1" customWidth="1"/>
    <col min="4" max="4" width="11.5546875" style="22" bestFit="1" customWidth="1"/>
    <col min="5" max="5" width="7.6640625" style="22" customWidth="1"/>
    <col min="6" max="6" width="8.88671875" style="22" bestFit="1" customWidth="1"/>
    <col min="7" max="7" width="7.109375" style="22" bestFit="1" customWidth="1"/>
    <col min="8" max="8" width="12" style="31" bestFit="1" customWidth="1"/>
    <col min="9" max="9" width="8.88671875" style="22" customWidth="1"/>
    <col min="10" max="16384" width="8.88671875" style="22"/>
  </cols>
  <sheetData>
    <row r="1" spans="1:8" ht="20.399999999999999" customHeight="1" x14ac:dyDescent="0.25">
      <c r="A1" s="53" t="s">
        <v>479</v>
      </c>
      <c r="B1" s="54"/>
      <c r="C1" s="54"/>
      <c r="D1" s="54"/>
      <c r="E1" s="54"/>
      <c r="F1" s="54"/>
      <c r="G1" s="54"/>
      <c r="H1" s="54"/>
    </row>
    <row r="2" spans="1:8" ht="15" x14ac:dyDescent="0.25">
      <c r="A2" s="55" t="s">
        <v>0</v>
      </c>
      <c r="B2" s="55"/>
      <c r="C2" s="55"/>
      <c r="D2" s="55"/>
      <c r="E2" s="55"/>
      <c r="F2" s="55"/>
      <c r="G2" s="55"/>
      <c r="H2" s="55"/>
    </row>
    <row r="3" spans="1:8" ht="20.399999999999999" x14ac:dyDescent="0.25">
      <c r="A3" s="26" t="s">
        <v>1</v>
      </c>
      <c r="B3" s="26" t="s">
        <v>2</v>
      </c>
      <c r="C3" s="26" t="s">
        <v>3</v>
      </c>
      <c r="D3" s="26" t="s">
        <v>147</v>
      </c>
      <c r="E3" s="27" t="s">
        <v>148</v>
      </c>
      <c r="F3" s="27" t="s">
        <v>149</v>
      </c>
      <c r="G3" s="27" t="s">
        <v>150</v>
      </c>
      <c r="H3" s="28" t="s">
        <v>151</v>
      </c>
    </row>
    <row r="4" spans="1:8" x14ac:dyDescent="0.25">
      <c r="A4" s="16" t="s">
        <v>283</v>
      </c>
      <c r="B4" s="16" t="s">
        <v>284</v>
      </c>
      <c r="C4" s="16" t="s">
        <v>12</v>
      </c>
      <c r="D4" s="18">
        <v>300</v>
      </c>
      <c r="E4" s="19">
        <v>120</v>
      </c>
      <c r="F4" s="20">
        <f t="shared" ref="F4:F25" si="0">E4*D4</f>
        <v>36000</v>
      </c>
      <c r="G4" s="21">
        <v>0</v>
      </c>
      <c r="H4" s="25">
        <v>36000</v>
      </c>
    </row>
    <row r="5" spans="1:8" x14ac:dyDescent="0.25">
      <c r="A5" s="16" t="s">
        <v>291</v>
      </c>
      <c r="B5" s="16" t="s">
        <v>292</v>
      </c>
      <c r="C5" s="16" t="s">
        <v>12</v>
      </c>
      <c r="D5" s="18">
        <v>1.5</v>
      </c>
      <c r="E5" s="19">
        <v>48.72</v>
      </c>
      <c r="F5" s="20">
        <f t="shared" si="0"/>
        <v>73.08</v>
      </c>
      <c r="G5" s="21">
        <v>1.01</v>
      </c>
      <c r="H5" s="25">
        <f t="shared" ref="H5:H19" si="1">F5*G5</f>
        <v>73.8108</v>
      </c>
    </row>
    <row r="6" spans="1:8" x14ac:dyDescent="0.25">
      <c r="A6" s="16" t="s">
        <v>293</v>
      </c>
      <c r="B6" s="16" t="s">
        <v>294</v>
      </c>
      <c r="C6" s="16" t="s">
        <v>12</v>
      </c>
      <c r="D6" s="18">
        <v>12.5</v>
      </c>
      <c r="E6" s="19">
        <v>77.760000000000005</v>
      </c>
      <c r="F6" s="20">
        <f t="shared" si="0"/>
        <v>972.00000000000011</v>
      </c>
      <c r="G6" s="21">
        <v>1.01</v>
      </c>
      <c r="H6" s="25">
        <f t="shared" si="1"/>
        <v>981.72000000000014</v>
      </c>
    </row>
    <row r="7" spans="1:8" x14ac:dyDescent="0.25">
      <c r="A7" s="16" t="s">
        <v>297</v>
      </c>
      <c r="B7" s="16" t="s">
        <v>298</v>
      </c>
      <c r="C7" s="16" t="s">
        <v>12</v>
      </c>
      <c r="D7" s="18">
        <v>1</v>
      </c>
      <c r="E7" s="19">
        <v>540</v>
      </c>
      <c r="F7" s="20">
        <f t="shared" si="0"/>
        <v>540</v>
      </c>
      <c r="G7" s="21">
        <v>1.01</v>
      </c>
      <c r="H7" s="25">
        <f t="shared" si="1"/>
        <v>545.4</v>
      </c>
    </row>
    <row r="8" spans="1:8" hidden="1" x14ac:dyDescent="0.25">
      <c r="A8" s="16" t="s">
        <v>301</v>
      </c>
      <c r="B8" s="16" t="s">
        <v>302</v>
      </c>
      <c r="C8" s="16" t="s">
        <v>12</v>
      </c>
      <c r="D8" s="18">
        <v>0</v>
      </c>
      <c r="E8" s="19">
        <v>357</v>
      </c>
      <c r="F8" s="20">
        <f t="shared" si="0"/>
        <v>0</v>
      </c>
      <c r="G8" s="21">
        <v>1.01</v>
      </c>
      <c r="H8" s="25">
        <f t="shared" si="1"/>
        <v>0</v>
      </c>
    </row>
    <row r="9" spans="1:8" hidden="1" x14ac:dyDescent="0.25">
      <c r="A9" s="16" t="s">
        <v>303</v>
      </c>
      <c r="B9" s="16" t="s">
        <v>304</v>
      </c>
      <c r="C9" s="16" t="s">
        <v>12</v>
      </c>
      <c r="D9" s="18">
        <v>0</v>
      </c>
      <c r="E9" s="19">
        <v>42</v>
      </c>
      <c r="F9" s="20">
        <f t="shared" si="0"/>
        <v>0</v>
      </c>
      <c r="G9" s="21">
        <v>1.01</v>
      </c>
      <c r="H9" s="25">
        <f t="shared" si="1"/>
        <v>0</v>
      </c>
    </row>
    <row r="10" spans="1:8" hidden="1" x14ac:dyDescent="0.25">
      <c r="A10" s="16" t="s">
        <v>305</v>
      </c>
      <c r="B10" s="16" t="s">
        <v>306</v>
      </c>
      <c r="C10" s="16" t="s">
        <v>12</v>
      </c>
      <c r="D10" s="18">
        <v>0</v>
      </c>
      <c r="E10" s="19">
        <v>54.34</v>
      </c>
      <c r="F10" s="20">
        <f t="shared" si="0"/>
        <v>0</v>
      </c>
      <c r="G10" s="21">
        <v>1.01</v>
      </c>
      <c r="H10" s="25">
        <f t="shared" si="1"/>
        <v>0</v>
      </c>
    </row>
    <row r="11" spans="1:8" x14ac:dyDescent="0.25">
      <c r="A11" s="16" t="s">
        <v>307</v>
      </c>
      <c r="B11" s="16" t="s">
        <v>308</v>
      </c>
      <c r="C11" s="16" t="s">
        <v>12</v>
      </c>
      <c r="D11" s="18">
        <v>3.5</v>
      </c>
      <c r="E11" s="19">
        <v>66</v>
      </c>
      <c r="F11" s="20">
        <f t="shared" si="0"/>
        <v>231</v>
      </c>
      <c r="G11" s="21">
        <v>1.01</v>
      </c>
      <c r="H11" s="25">
        <f t="shared" si="1"/>
        <v>233.31</v>
      </c>
    </row>
    <row r="12" spans="1:8" x14ac:dyDescent="0.25">
      <c r="A12" s="16"/>
      <c r="B12" s="29" t="s">
        <v>491</v>
      </c>
      <c r="C12" s="29" t="s">
        <v>353</v>
      </c>
      <c r="D12" s="18">
        <v>1.5</v>
      </c>
      <c r="E12" s="19">
        <v>379.5</v>
      </c>
      <c r="F12" s="20">
        <f t="shared" si="0"/>
        <v>569.25</v>
      </c>
      <c r="G12" s="21">
        <v>1.01</v>
      </c>
      <c r="H12" s="25">
        <f t="shared" si="1"/>
        <v>574.9425</v>
      </c>
    </row>
    <row r="13" spans="1:8" x14ac:dyDescent="0.25">
      <c r="A13" s="16" t="s">
        <v>311</v>
      </c>
      <c r="B13" s="16" t="s">
        <v>312</v>
      </c>
      <c r="C13" s="16" t="s">
        <v>12</v>
      </c>
      <c r="D13" s="18">
        <v>1.25</v>
      </c>
      <c r="E13" s="19">
        <v>64.8</v>
      </c>
      <c r="F13" s="20">
        <f t="shared" si="0"/>
        <v>81</v>
      </c>
      <c r="G13" s="20">
        <v>1.01</v>
      </c>
      <c r="H13" s="25">
        <f t="shared" si="1"/>
        <v>81.81</v>
      </c>
    </row>
    <row r="14" spans="1:8" hidden="1" x14ac:dyDescent="0.25">
      <c r="A14" s="16" t="s">
        <v>313</v>
      </c>
      <c r="B14" s="16" t="s">
        <v>314</v>
      </c>
      <c r="C14" s="16" t="s">
        <v>12</v>
      </c>
      <c r="D14" s="18">
        <v>0</v>
      </c>
      <c r="E14" s="19">
        <v>118.58</v>
      </c>
      <c r="F14" s="20">
        <f t="shared" si="0"/>
        <v>0</v>
      </c>
      <c r="G14" s="20">
        <f t="shared" ref="G14:G18" si="2">F14*E14</f>
        <v>0</v>
      </c>
      <c r="H14" s="25">
        <f t="shared" si="1"/>
        <v>0</v>
      </c>
    </row>
    <row r="15" spans="1:8" x14ac:dyDescent="0.25">
      <c r="A15" s="16" t="s">
        <v>315</v>
      </c>
      <c r="B15" s="16" t="s">
        <v>316</v>
      </c>
      <c r="C15" s="16" t="s">
        <v>12</v>
      </c>
      <c r="D15" s="18">
        <v>3.75</v>
      </c>
      <c r="E15" s="19">
        <v>980</v>
      </c>
      <c r="F15" s="20">
        <f t="shared" si="0"/>
        <v>3675</v>
      </c>
      <c r="G15" s="20">
        <v>1.01</v>
      </c>
      <c r="H15" s="25">
        <f t="shared" si="1"/>
        <v>3711.75</v>
      </c>
    </row>
    <row r="16" spans="1:8" hidden="1" x14ac:dyDescent="0.25">
      <c r="A16" s="16" t="s">
        <v>317</v>
      </c>
      <c r="B16" s="16" t="s">
        <v>318</v>
      </c>
      <c r="C16" s="16" t="s">
        <v>12</v>
      </c>
      <c r="D16" s="18">
        <v>0</v>
      </c>
      <c r="E16" s="19">
        <v>170</v>
      </c>
      <c r="F16" s="20">
        <f t="shared" si="0"/>
        <v>0</v>
      </c>
      <c r="G16" s="20">
        <v>1.01</v>
      </c>
      <c r="H16" s="25">
        <f t="shared" si="1"/>
        <v>0</v>
      </c>
    </row>
    <row r="17" spans="1:8" x14ac:dyDescent="0.25">
      <c r="A17" s="16" t="s">
        <v>319</v>
      </c>
      <c r="B17" s="16" t="s">
        <v>320</v>
      </c>
      <c r="C17" s="16" t="s">
        <v>12</v>
      </c>
      <c r="D17" s="18">
        <v>1</v>
      </c>
      <c r="E17" s="19">
        <v>189</v>
      </c>
      <c r="F17" s="20">
        <f t="shared" si="0"/>
        <v>189</v>
      </c>
      <c r="G17" s="20">
        <v>1.01</v>
      </c>
      <c r="H17" s="25">
        <f t="shared" si="1"/>
        <v>190.89000000000001</v>
      </c>
    </row>
    <row r="18" spans="1:8" hidden="1" x14ac:dyDescent="0.25">
      <c r="A18" s="16" t="s">
        <v>321</v>
      </c>
      <c r="B18" s="16" t="s">
        <v>322</v>
      </c>
      <c r="C18" s="16" t="s">
        <v>12</v>
      </c>
      <c r="D18" s="18">
        <v>0</v>
      </c>
      <c r="E18" s="19">
        <v>17.95</v>
      </c>
      <c r="F18" s="20">
        <f t="shared" si="0"/>
        <v>0</v>
      </c>
      <c r="G18" s="20">
        <f t="shared" si="2"/>
        <v>0</v>
      </c>
      <c r="H18" s="25">
        <f t="shared" si="1"/>
        <v>0</v>
      </c>
    </row>
    <row r="19" spans="1:8" hidden="1" x14ac:dyDescent="0.25">
      <c r="A19" s="16" t="s">
        <v>323</v>
      </c>
      <c r="B19" s="16" t="s">
        <v>324</v>
      </c>
      <c r="C19" s="16" t="s">
        <v>12</v>
      </c>
      <c r="D19" s="18">
        <v>0</v>
      </c>
      <c r="E19" s="19">
        <v>88</v>
      </c>
      <c r="F19" s="20">
        <f t="shared" si="0"/>
        <v>0</v>
      </c>
      <c r="G19" s="20">
        <v>1.01</v>
      </c>
      <c r="H19" s="25">
        <f t="shared" si="1"/>
        <v>0</v>
      </c>
    </row>
    <row r="20" spans="1:8" x14ac:dyDescent="0.25">
      <c r="A20" s="16" t="s">
        <v>44</v>
      </c>
      <c r="B20" s="16" t="s">
        <v>45</v>
      </c>
      <c r="C20" s="16" t="s">
        <v>12</v>
      </c>
      <c r="D20" s="18">
        <v>18</v>
      </c>
      <c r="E20" s="19">
        <v>12</v>
      </c>
      <c r="F20" s="20">
        <f t="shared" si="0"/>
        <v>216</v>
      </c>
      <c r="G20" s="20">
        <v>1.01</v>
      </c>
      <c r="H20" s="25">
        <f t="shared" ref="H20:H25" si="3">G20*F20</f>
        <v>218.16</v>
      </c>
    </row>
    <row r="21" spans="1:8" x14ac:dyDescent="0.25">
      <c r="A21" s="16" t="s">
        <v>47</v>
      </c>
      <c r="B21" s="16" t="s">
        <v>48</v>
      </c>
      <c r="C21" s="16" t="s">
        <v>12</v>
      </c>
      <c r="D21" s="18">
        <v>0</v>
      </c>
      <c r="E21" s="19">
        <v>33</v>
      </c>
      <c r="F21" s="20">
        <f t="shared" si="0"/>
        <v>0</v>
      </c>
      <c r="G21" s="20">
        <v>1.01</v>
      </c>
      <c r="H21" s="25">
        <f t="shared" si="3"/>
        <v>0</v>
      </c>
    </row>
    <row r="22" spans="1:8" x14ac:dyDescent="0.25">
      <c r="A22" s="16" t="s">
        <v>59</v>
      </c>
      <c r="B22" s="16" t="s">
        <v>60</v>
      </c>
      <c r="C22" s="16" t="s">
        <v>12</v>
      </c>
      <c r="D22" s="18">
        <v>10</v>
      </c>
      <c r="E22" s="19">
        <v>37.799999999999997</v>
      </c>
      <c r="F22" s="20">
        <f t="shared" si="0"/>
        <v>378</v>
      </c>
      <c r="G22" s="20">
        <v>1.01</v>
      </c>
      <c r="H22" s="25">
        <f t="shared" si="3"/>
        <v>381.78000000000003</v>
      </c>
    </row>
    <row r="23" spans="1:8" x14ac:dyDescent="0.25">
      <c r="A23" s="16" t="s">
        <v>71</v>
      </c>
      <c r="B23" s="16" t="s">
        <v>72</v>
      </c>
      <c r="C23" s="16" t="s">
        <v>12</v>
      </c>
      <c r="D23" s="18">
        <v>5</v>
      </c>
      <c r="E23" s="19">
        <v>34.159999999999997</v>
      </c>
      <c r="F23" s="20">
        <f t="shared" si="0"/>
        <v>170.79999999999998</v>
      </c>
      <c r="G23" s="20">
        <v>1.01</v>
      </c>
      <c r="H23" s="25">
        <f t="shared" si="3"/>
        <v>172.50799999999998</v>
      </c>
    </row>
    <row r="24" spans="1:8" x14ac:dyDescent="0.25">
      <c r="A24" s="16" t="s">
        <v>90</v>
      </c>
      <c r="B24" s="16" t="s">
        <v>486</v>
      </c>
      <c r="C24" s="16" t="s">
        <v>12</v>
      </c>
      <c r="D24" s="18">
        <v>5.5</v>
      </c>
      <c r="E24" s="19">
        <v>58</v>
      </c>
      <c r="F24" s="20">
        <f t="shared" si="0"/>
        <v>319</v>
      </c>
      <c r="G24" s="20">
        <v>0</v>
      </c>
      <c r="H24" s="25">
        <f t="shared" si="3"/>
        <v>0</v>
      </c>
    </row>
    <row r="25" spans="1:8" x14ac:dyDescent="0.25">
      <c r="A25" s="16" t="s">
        <v>144</v>
      </c>
      <c r="B25" s="16" t="s">
        <v>472</v>
      </c>
      <c r="C25" s="16" t="s">
        <v>12</v>
      </c>
      <c r="D25" s="18">
        <v>5</v>
      </c>
      <c r="E25" s="19">
        <v>43.2</v>
      </c>
      <c r="F25" s="20">
        <f t="shared" si="0"/>
        <v>216</v>
      </c>
      <c r="G25" s="20">
        <v>1.01</v>
      </c>
      <c r="H25" s="25">
        <f t="shared" si="3"/>
        <v>218.16</v>
      </c>
    </row>
    <row r="26" spans="1:8" x14ac:dyDescent="0.25">
      <c r="F26" s="30">
        <f>SUM(F4:F25)</f>
        <v>43630.130000000005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I30" sqref="I30"/>
    </sheetView>
  </sheetViews>
  <sheetFormatPr defaultRowHeight="13.2" x14ac:dyDescent="0.25"/>
  <cols>
    <col min="1" max="5" width="8.88671875" style="22"/>
    <col min="6" max="6" width="9.88671875" style="22" bestFit="1" customWidth="1"/>
    <col min="7" max="16384" width="8.88671875" style="22"/>
  </cols>
  <sheetData>
    <row r="1" spans="1:8" ht="20.399999999999999" x14ac:dyDescent="0.25">
      <c r="A1" s="26" t="s">
        <v>1</v>
      </c>
      <c r="B1" s="26" t="s">
        <v>2</v>
      </c>
      <c r="C1" s="26" t="s">
        <v>3</v>
      </c>
      <c r="D1" s="26" t="s">
        <v>147</v>
      </c>
      <c r="E1" s="27" t="s">
        <v>148</v>
      </c>
      <c r="F1" s="27" t="s">
        <v>149</v>
      </c>
      <c r="G1" s="27" t="s">
        <v>150</v>
      </c>
      <c r="H1" s="28" t="s">
        <v>151</v>
      </c>
    </row>
    <row r="2" spans="1:8" ht="20.399999999999999" x14ac:dyDescent="0.25">
      <c r="A2" s="16" t="s">
        <v>4</v>
      </c>
      <c r="B2" s="16" t="s">
        <v>5</v>
      </c>
      <c r="C2" s="16" t="s">
        <v>6</v>
      </c>
      <c r="D2" s="18">
        <v>652</v>
      </c>
      <c r="E2" s="19">
        <v>8.33</v>
      </c>
      <c r="F2" s="20">
        <f t="shared" ref="F2:F10" si="0">E2*D2</f>
        <v>5431.16</v>
      </c>
      <c r="G2" s="21">
        <v>1.02</v>
      </c>
      <c r="H2" s="25">
        <f>G2*F2</f>
        <v>5539.7831999999999</v>
      </c>
    </row>
    <row r="3" spans="1:8" x14ac:dyDescent="0.25">
      <c r="A3" s="16" t="s">
        <v>10</v>
      </c>
      <c r="B3" s="16" t="s">
        <v>11</v>
      </c>
      <c r="C3" s="16" t="s">
        <v>12</v>
      </c>
      <c r="D3" s="18">
        <v>94</v>
      </c>
      <c r="E3" s="19">
        <v>400</v>
      </c>
      <c r="F3" s="20">
        <f t="shared" si="0"/>
        <v>37600</v>
      </c>
      <c r="G3" s="21">
        <v>1.02</v>
      </c>
      <c r="H3" s="25">
        <f>G3*F3</f>
        <v>38352</v>
      </c>
    </row>
    <row r="4" spans="1:8" x14ac:dyDescent="0.25">
      <c r="A4" s="16" t="s">
        <v>15</v>
      </c>
      <c r="B4" s="16" t="s">
        <v>16</v>
      </c>
      <c r="C4" s="16" t="s">
        <v>12</v>
      </c>
      <c r="D4" s="18">
        <f>52+12</f>
        <v>64</v>
      </c>
      <c r="E4" s="19">
        <v>195</v>
      </c>
      <c r="F4" s="20">
        <f t="shared" si="0"/>
        <v>12480</v>
      </c>
      <c r="G4" s="21">
        <v>1.01</v>
      </c>
      <c r="H4" s="25">
        <f>G4*F4</f>
        <v>12604.8</v>
      </c>
    </row>
    <row r="5" spans="1:8" ht="20.399999999999999" x14ac:dyDescent="0.25">
      <c r="A5" s="16" t="s">
        <v>17</v>
      </c>
      <c r="B5" s="17" t="s">
        <v>482</v>
      </c>
      <c r="C5" s="16" t="s">
        <v>12</v>
      </c>
      <c r="D5" s="18">
        <v>3</v>
      </c>
      <c r="E5" s="19">
        <v>280</v>
      </c>
      <c r="F5" s="20">
        <f t="shared" si="0"/>
        <v>840</v>
      </c>
      <c r="G5" s="21">
        <v>1.04</v>
      </c>
      <c r="H5" s="25">
        <f>G5*F5</f>
        <v>873.6</v>
      </c>
    </row>
    <row r="6" spans="1:8" x14ac:dyDescent="0.25">
      <c r="A6" s="16" t="s">
        <v>26</v>
      </c>
      <c r="B6" s="16" t="s">
        <v>27</v>
      </c>
      <c r="C6" s="16" t="s">
        <v>12</v>
      </c>
      <c r="D6" s="18">
        <f>34+29</f>
        <v>63</v>
      </c>
      <c r="E6" s="19">
        <v>300</v>
      </c>
      <c r="F6" s="20">
        <f t="shared" si="0"/>
        <v>18900</v>
      </c>
      <c r="G6" s="21">
        <v>0</v>
      </c>
      <c r="H6" s="25">
        <v>19500</v>
      </c>
    </row>
    <row r="7" spans="1:8" x14ac:dyDescent="0.25">
      <c r="A7" s="16" t="s">
        <v>33</v>
      </c>
      <c r="B7" s="17" t="s">
        <v>483</v>
      </c>
      <c r="C7" s="16" t="s">
        <v>12</v>
      </c>
      <c r="D7" s="18">
        <v>15</v>
      </c>
      <c r="E7" s="19">
        <v>80.5</v>
      </c>
      <c r="F7" s="20">
        <f t="shared" si="0"/>
        <v>1207.5</v>
      </c>
      <c r="G7" s="21">
        <v>1.01</v>
      </c>
      <c r="H7" s="25">
        <f>G7*F7</f>
        <v>1219.575</v>
      </c>
    </row>
    <row r="8" spans="1:8" ht="20.399999999999999" x14ac:dyDescent="0.25">
      <c r="A8" s="16" t="s">
        <v>38</v>
      </c>
      <c r="B8" s="16" t="s">
        <v>39</v>
      </c>
      <c r="C8" s="16" t="s">
        <v>12</v>
      </c>
      <c r="D8" s="18">
        <v>76</v>
      </c>
      <c r="E8" s="19">
        <v>280</v>
      </c>
      <c r="F8" s="20">
        <f t="shared" si="0"/>
        <v>21280</v>
      </c>
      <c r="G8" s="21">
        <v>1.04</v>
      </c>
      <c r="H8" s="25">
        <f>G8*F8</f>
        <v>22131.200000000001</v>
      </c>
    </row>
    <row r="9" spans="1:8" x14ac:dyDescent="0.25">
      <c r="A9" s="16" t="s">
        <v>65</v>
      </c>
      <c r="B9" s="16" t="s">
        <v>66</v>
      </c>
      <c r="C9" s="16" t="s">
        <v>12</v>
      </c>
      <c r="D9" s="18">
        <v>15</v>
      </c>
      <c r="E9" s="19">
        <v>575</v>
      </c>
      <c r="F9" s="20">
        <f t="shared" si="0"/>
        <v>8625</v>
      </c>
      <c r="G9" s="21">
        <v>1.01</v>
      </c>
      <c r="H9" s="25">
        <f>G9*F9</f>
        <v>8711.25</v>
      </c>
    </row>
    <row r="10" spans="1:8" x14ac:dyDescent="0.25">
      <c r="A10" s="16" t="s">
        <v>289</v>
      </c>
      <c r="B10" s="16" t="s">
        <v>290</v>
      </c>
      <c r="C10" s="16" t="s">
        <v>12</v>
      </c>
      <c r="D10" s="18">
        <v>6.5</v>
      </c>
      <c r="E10" s="19">
        <v>495</v>
      </c>
      <c r="F10" s="20">
        <f t="shared" si="0"/>
        <v>3217.5</v>
      </c>
      <c r="G10" s="21">
        <v>1.01</v>
      </c>
      <c r="H10" s="25">
        <f>F10*G10</f>
        <v>3249.6750000000002</v>
      </c>
    </row>
    <row r="11" spans="1:8" x14ac:dyDescent="0.25">
      <c r="F11" s="46">
        <f>SUM(F2:F10)</f>
        <v>109581.16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6" sqref="F6"/>
    </sheetView>
  </sheetViews>
  <sheetFormatPr defaultRowHeight="13.2" x14ac:dyDescent="0.25"/>
  <sheetData>
    <row r="1" spans="1:8" ht="20.399999999999999" x14ac:dyDescent="0.25">
      <c r="A1" s="1" t="s">
        <v>1</v>
      </c>
      <c r="B1" s="1" t="s">
        <v>2</v>
      </c>
      <c r="C1" s="1" t="s">
        <v>3</v>
      </c>
      <c r="D1" s="1" t="s">
        <v>147</v>
      </c>
      <c r="E1" s="2" t="s">
        <v>148</v>
      </c>
      <c r="F1" s="2" t="s">
        <v>149</v>
      </c>
      <c r="G1" s="2" t="s">
        <v>150</v>
      </c>
      <c r="H1" s="23" t="s">
        <v>151</v>
      </c>
    </row>
    <row r="2" spans="1:8" s="22" customFormat="1" x14ac:dyDescent="0.25">
      <c r="A2" s="16" t="s">
        <v>42</v>
      </c>
      <c r="B2" s="16" t="s">
        <v>43</v>
      </c>
      <c r="C2" s="17" t="s">
        <v>480</v>
      </c>
      <c r="D2" s="18">
        <v>15</v>
      </c>
      <c r="E2" s="19">
        <v>49</v>
      </c>
      <c r="F2" s="20">
        <f>E2*D2</f>
        <v>735</v>
      </c>
      <c r="G2" s="21">
        <v>1.2</v>
      </c>
      <c r="H2" s="25">
        <f>G2*F2</f>
        <v>882</v>
      </c>
    </row>
    <row r="3" spans="1:8" ht="20.399999999999999" x14ac:dyDescent="0.25">
      <c r="A3" s="3" t="s">
        <v>117</v>
      </c>
      <c r="B3" s="3" t="s">
        <v>118</v>
      </c>
      <c r="C3" s="3" t="s">
        <v>6</v>
      </c>
      <c r="D3" s="5">
        <v>20</v>
      </c>
      <c r="E3" s="8">
        <v>25.12</v>
      </c>
      <c r="F3" s="6">
        <f>E3*D3</f>
        <v>502.40000000000003</v>
      </c>
      <c r="G3" s="7">
        <v>1.2</v>
      </c>
      <c r="H3" s="24">
        <f>G3*F3</f>
        <v>602.88</v>
      </c>
    </row>
    <row r="4" spans="1:8" x14ac:dyDescent="0.25">
      <c r="A4" s="3" t="s">
        <v>145</v>
      </c>
      <c r="B4" s="12" t="s">
        <v>473</v>
      </c>
      <c r="C4" s="3" t="s">
        <v>6</v>
      </c>
      <c r="D4" s="5">
        <v>11</v>
      </c>
      <c r="E4" s="14">
        <v>249.6</v>
      </c>
      <c r="F4" s="6">
        <f>E4*D4</f>
        <v>2745.6</v>
      </c>
      <c r="G4" s="6">
        <v>1.2</v>
      </c>
      <c r="H4" s="24">
        <f>G4*F4</f>
        <v>3294.72</v>
      </c>
    </row>
    <row r="5" spans="1:8" ht="20.399999999999999" x14ac:dyDescent="0.25">
      <c r="A5" s="3" t="s">
        <v>146</v>
      </c>
      <c r="B5" s="12" t="s">
        <v>474</v>
      </c>
      <c r="C5" s="12" t="s">
        <v>480</v>
      </c>
      <c r="D5" s="5">
        <v>2</v>
      </c>
      <c r="E5" s="14">
        <v>55.25</v>
      </c>
      <c r="F5" s="6">
        <f>E5*D5</f>
        <v>110.5</v>
      </c>
      <c r="G5" s="6">
        <v>1.2</v>
      </c>
      <c r="H5" s="24">
        <f>G5*F5</f>
        <v>132.6</v>
      </c>
    </row>
    <row r="6" spans="1:8" x14ac:dyDescent="0.25">
      <c r="F6" s="10">
        <f>SUM(F2:F5)</f>
        <v>4093.5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opLeftCell="A9" zoomScaleNormal="100" workbookViewId="0">
      <selection activeCell="A52" sqref="A52:XFD52"/>
    </sheetView>
  </sheetViews>
  <sheetFormatPr defaultRowHeight="13.2" x14ac:dyDescent="0.25"/>
  <cols>
    <col min="1" max="1" width="8" style="13" bestFit="1" customWidth="1"/>
    <col min="2" max="2" width="18.33203125" style="13" bestFit="1" customWidth="1"/>
    <col min="3" max="3" width="5.77734375" style="13" customWidth="1"/>
    <col min="4" max="4" width="11.5546875" style="13" bestFit="1" customWidth="1"/>
    <col min="5" max="5" width="11.88671875" style="13" customWidth="1"/>
    <col min="6" max="6" width="12.44140625" style="13" customWidth="1"/>
    <col min="7" max="7" width="5" style="13" customWidth="1"/>
    <col min="8" max="8" width="11" style="15" bestFit="1" customWidth="1"/>
  </cols>
  <sheetData>
    <row r="1" spans="1:8" ht="27.45" customHeight="1" x14ac:dyDescent="0.25">
      <c r="A1" s="51" t="s">
        <v>479</v>
      </c>
      <c r="B1" s="52"/>
      <c r="C1" s="52"/>
      <c r="D1" s="52"/>
      <c r="E1" s="52"/>
      <c r="F1" s="52"/>
      <c r="G1" s="52"/>
      <c r="H1" s="52"/>
    </row>
    <row r="2" spans="1:8" ht="18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</row>
    <row r="3" spans="1:8" ht="14.25" customHeight="1" x14ac:dyDescent="0.25">
      <c r="A3" s="1" t="s">
        <v>1</v>
      </c>
      <c r="B3" s="1" t="s">
        <v>2</v>
      </c>
      <c r="C3" s="1" t="s">
        <v>3</v>
      </c>
      <c r="D3" s="1" t="s">
        <v>147</v>
      </c>
      <c r="E3" s="2" t="s">
        <v>148</v>
      </c>
      <c r="F3" s="2" t="s">
        <v>149</v>
      </c>
      <c r="G3" s="2" t="s">
        <v>150</v>
      </c>
      <c r="H3" s="23" t="s">
        <v>151</v>
      </c>
    </row>
    <row r="4" spans="1:8" x14ac:dyDescent="0.25">
      <c r="A4" s="3" t="s">
        <v>7</v>
      </c>
      <c r="B4" s="3" t="s">
        <v>8</v>
      </c>
      <c r="C4" s="3" t="s">
        <v>9</v>
      </c>
      <c r="D4" s="5">
        <v>46</v>
      </c>
      <c r="E4" s="8">
        <v>88.61</v>
      </c>
      <c r="F4" s="6">
        <f t="shared" ref="F4:F49" si="0">E4*D4</f>
        <v>4076.06</v>
      </c>
      <c r="G4" s="7">
        <v>1.01</v>
      </c>
      <c r="H4" s="24">
        <f>G4*F4</f>
        <v>4116.8206</v>
      </c>
    </row>
    <row r="5" spans="1:8" x14ac:dyDescent="0.25">
      <c r="A5" s="3" t="s">
        <v>13</v>
      </c>
      <c r="B5" s="3" t="s">
        <v>14</v>
      </c>
      <c r="C5" s="12" t="s">
        <v>353</v>
      </c>
      <c r="D5" s="5">
        <v>110</v>
      </c>
      <c r="E5" s="8">
        <v>27</v>
      </c>
      <c r="F5" s="6">
        <f t="shared" si="0"/>
        <v>2970</v>
      </c>
      <c r="G5" s="7">
        <v>0</v>
      </c>
      <c r="H5" s="24">
        <v>4860</v>
      </c>
    </row>
    <row r="6" spans="1:8" x14ac:dyDescent="0.25">
      <c r="A6" s="3" t="s">
        <v>18</v>
      </c>
      <c r="B6" s="3" t="s">
        <v>19</v>
      </c>
      <c r="C6" s="3" t="s">
        <v>9</v>
      </c>
      <c r="D6" s="5">
        <v>396</v>
      </c>
      <c r="E6" s="8">
        <v>76.39</v>
      </c>
      <c r="F6" s="6">
        <f t="shared" si="0"/>
        <v>30250.44</v>
      </c>
      <c r="G6" s="7">
        <v>1.01</v>
      </c>
      <c r="H6" s="24">
        <f t="shared" ref="H6:H43" si="1">G6*F6</f>
        <v>30552.9444</v>
      </c>
    </row>
    <row r="7" spans="1:8" x14ac:dyDescent="0.25">
      <c r="A7" s="3" t="s">
        <v>24</v>
      </c>
      <c r="B7" s="3" t="s">
        <v>25</v>
      </c>
      <c r="C7" s="3" t="s">
        <v>12</v>
      </c>
      <c r="D7" s="5">
        <f>12+5.2+4.1</f>
        <v>21.299999999999997</v>
      </c>
      <c r="E7" s="8">
        <v>812.5</v>
      </c>
      <c r="F7" s="6">
        <f t="shared" si="0"/>
        <v>17306.249999999996</v>
      </c>
      <c r="G7" s="7">
        <v>1.01</v>
      </c>
      <c r="H7" s="24">
        <f t="shared" si="1"/>
        <v>17479.312499999996</v>
      </c>
    </row>
    <row r="8" spans="1:8" s="22" customFormat="1" x14ac:dyDescent="0.25">
      <c r="A8" s="16" t="s">
        <v>28</v>
      </c>
      <c r="B8" s="16" t="s">
        <v>29</v>
      </c>
      <c r="C8" s="16" t="s">
        <v>12</v>
      </c>
      <c r="D8" s="18">
        <v>8</v>
      </c>
      <c r="E8" s="19">
        <v>100.75</v>
      </c>
      <c r="F8" s="20">
        <f t="shared" si="0"/>
        <v>806</v>
      </c>
      <c r="G8" s="21">
        <v>1.01</v>
      </c>
      <c r="H8" s="25">
        <f t="shared" si="1"/>
        <v>814.06000000000006</v>
      </c>
    </row>
    <row r="9" spans="1:8" s="22" customFormat="1" x14ac:dyDescent="0.25">
      <c r="A9" s="16" t="s">
        <v>30</v>
      </c>
      <c r="B9" s="17" t="s">
        <v>481</v>
      </c>
      <c r="C9" s="16" t="s">
        <v>12</v>
      </c>
      <c r="D9" s="18">
        <v>15</v>
      </c>
      <c r="E9" s="19">
        <v>120</v>
      </c>
      <c r="F9" s="20">
        <f t="shared" si="0"/>
        <v>1800</v>
      </c>
      <c r="G9" s="21">
        <v>1.04</v>
      </c>
      <c r="H9" s="25">
        <f t="shared" si="1"/>
        <v>1872</v>
      </c>
    </row>
    <row r="10" spans="1:8" s="22" customFormat="1" x14ac:dyDescent="0.25">
      <c r="A10" s="16" t="s">
        <v>31</v>
      </c>
      <c r="B10" s="16" t="s">
        <v>32</v>
      </c>
      <c r="C10" s="16" t="s">
        <v>12</v>
      </c>
      <c r="D10" s="18">
        <v>20</v>
      </c>
      <c r="E10" s="19">
        <v>120</v>
      </c>
      <c r="F10" s="20">
        <f t="shared" si="0"/>
        <v>2400</v>
      </c>
      <c r="G10" s="21">
        <v>1.04</v>
      </c>
      <c r="H10" s="25">
        <f t="shared" si="1"/>
        <v>2496</v>
      </c>
    </row>
    <row r="11" spans="1:8" s="22" customFormat="1" x14ac:dyDescent="0.25">
      <c r="A11" s="16" t="s">
        <v>36</v>
      </c>
      <c r="B11" s="16" t="s">
        <v>37</v>
      </c>
      <c r="C11" s="16" t="s">
        <v>12</v>
      </c>
      <c r="D11" s="18">
        <v>25</v>
      </c>
      <c r="E11" s="19">
        <v>140</v>
      </c>
      <c r="F11" s="20">
        <f t="shared" si="0"/>
        <v>3500</v>
      </c>
      <c r="G11" s="21">
        <v>1.01</v>
      </c>
      <c r="H11" s="25">
        <f t="shared" si="1"/>
        <v>3535</v>
      </c>
    </row>
    <row r="12" spans="1:8" s="22" customFormat="1" ht="11.4" customHeight="1" x14ac:dyDescent="0.25">
      <c r="A12" s="16" t="s">
        <v>46</v>
      </c>
      <c r="B12" s="17" t="s">
        <v>488</v>
      </c>
      <c r="C12" s="16" t="s">
        <v>12</v>
      </c>
      <c r="D12" s="18">
        <v>6</v>
      </c>
      <c r="E12" s="19">
        <v>720</v>
      </c>
      <c r="F12" s="20">
        <f t="shared" si="0"/>
        <v>4320</v>
      </c>
      <c r="G12" s="21">
        <v>1.01</v>
      </c>
      <c r="H12" s="25">
        <f t="shared" si="1"/>
        <v>4363.2</v>
      </c>
    </row>
    <row r="13" spans="1:8" hidden="1" x14ac:dyDescent="0.25">
      <c r="A13" s="3" t="s">
        <v>55</v>
      </c>
      <c r="B13" s="3" t="s">
        <v>56</v>
      </c>
      <c r="C13" s="3" t="s">
        <v>12</v>
      </c>
      <c r="D13" s="5">
        <v>0</v>
      </c>
      <c r="E13" s="8">
        <v>68.75</v>
      </c>
      <c r="F13" s="6">
        <f t="shared" si="0"/>
        <v>0</v>
      </c>
      <c r="G13" s="7">
        <v>1.01</v>
      </c>
      <c r="H13" s="24">
        <f t="shared" si="1"/>
        <v>0</v>
      </c>
    </row>
    <row r="14" spans="1:8" s="22" customFormat="1" x14ac:dyDescent="0.25">
      <c r="A14" s="16" t="s">
        <v>61</v>
      </c>
      <c r="B14" s="16" t="s">
        <v>62</v>
      </c>
      <c r="C14" s="16" t="s">
        <v>12</v>
      </c>
      <c r="D14" s="18">
        <v>10</v>
      </c>
      <c r="E14" s="19">
        <v>46.17</v>
      </c>
      <c r="F14" s="20">
        <f t="shared" si="0"/>
        <v>461.70000000000005</v>
      </c>
      <c r="G14" s="21">
        <v>1.01</v>
      </c>
      <c r="H14" s="25">
        <f t="shared" si="1"/>
        <v>466.31700000000006</v>
      </c>
    </row>
    <row r="15" spans="1:8" x14ac:dyDescent="0.25">
      <c r="A15" s="3" t="s">
        <v>63</v>
      </c>
      <c r="B15" s="3" t="s">
        <v>64</v>
      </c>
      <c r="C15" s="3" t="s">
        <v>12</v>
      </c>
      <c r="D15" s="5">
        <v>4</v>
      </c>
      <c r="E15" s="8">
        <v>200</v>
      </c>
      <c r="F15" s="6">
        <f t="shared" si="0"/>
        <v>800</v>
      </c>
      <c r="G15" s="7">
        <v>1.04</v>
      </c>
      <c r="H15" s="24">
        <f t="shared" si="1"/>
        <v>832</v>
      </c>
    </row>
    <row r="16" spans="1:8" x14ac:dyDescent="0.25">
      <c r="A16" s="3" t="s">
        <v>69</v>
      </c>
      <c r="B16" s="3" t="s">
        <v>70</v>
      </c>
      <c r="C16" s="3" t="s">
        <v>12</v>
      </c>
      <c r="D16" s="5">
        <v>2</v>
      </c>
      <c r="E16" s="8">
        <v>44</v>
      </c>
      <c r="F16" s="6">
        <f t="shared" si="0"/>
        <v>88</v>
      </c>
      <c r="G16" s="7">
        <v>1.01</v>
      </c>
      <c r="H16" s="24">
        <f t="shared" si="1"/>
        <v>88.88</v>
      </c>
    </row>
    <row r="17" spans="1:8" hidden="1" x14ac:dyDescent="0.25">
      <c r="A17" s="3" t="s">
        <v>73</v>
      </c>
      <c r="B17" s="3" t="s">
        <v>74</v>
      </c>
      <c r="C17" s="3" t="s">
        <v>12</v>
      </c>
      <c r="D17" s="5">
        <v>0</v>
      </c>
      <c r="E17" s="8">
        <v>175</v>
      </c>
      <c r="F17" s="6">
        <f t="shared" si="0"/>
        <v>0</v>
      </c>
      <c r="G17" s="7">
        <v>1.01</v>
      </c>
      <c r="H17" s="24">
        <f t="shared" si="1"/>
        <v>0</v>
      </c>
    </row>
    <row r="18" spans="1:8" x14ac:dyDescent="0.25">
      <c r="A18" s="3" t="s">
        <v>75</v>
      </c>
      <c r="B18" s="3" t="s">
        <v>76</v>
      </c>
      <c r="C18" s="3" t="s">
        <v>12</v>
      </c>
      <c r="D18" s="5">
        <v>2</v>
      </c>
      <c r="E18" s="8">
        <v>103.5</v>
      </c>
      <c r="F18" s="6">
        <f t="shared" si="0"/>
        <v>207</v>
      </c>
      <c r="G18" s="7">
        <v>1.01</v>
      </c>
      <c r="H18" s="24">
        <f t="shared" si="1"/>
        <v>209.07</v>
      </c>
    </row>
    <row r="19" spans="1:8" x14ac:dyDescent="0.25">
      <c r="A19" s="3" t="s">
        <v>81</v>
      </c>
      <c r="B19" s="3" t="s">
        <v>82</v>
      </c>
      <c r="C19" s="3" t="s">
        <v>9</v>
      </c>
      <c r="D19" s="5">
        <v>3</v>
      </c>
      <c r="E19" s="8">
        <v>25.4</v>
      </c>
      <c r="F19" s="6">
        <f t="shared" si="0"/>
        <v>76.199999999999989</v>
      </c>
      <c r="G19" s="7">
        <v>1.01</v>
      </c>
      <c r="H19" s="24">
        <f t="shared" si="1"/>
        <v>76.961999999999989</v>
      </c>
    </row>
    <row r="20" spans="1:8" x14ac:dyDescent="0.25">
      <c r="A20" s="3" t="s">
        <v>83</v>
      </c>
      <c r="B20" s="12" t="s">
        <v>475</v>
      </c>
      <c r="C20" s="12" t="s">
        <v>470</v>
      </c>
      <c r="D20" s="5">
        <v>3</v>
      </c>
      <c r="E20" s="8">
        <v>38.06</v>
      </c>
      <c r="F20" s="6">
        <f t="shared" si="0"/>
        <v>114.18</v>
      </c>
      <c r="G20" s="7">
        <v>1.01</v>
      </c>
      <c r="H20" s="24">
        <f t="shared" si="1"/>
        <v>115.32180000000001</v>
      </c>
    </row>
    <row r="21" spans="1:8" x14ac:dyDescent="0.25">
      <c r="A21" s="3" t="s">
        <v>84</v>
      </c>
      <c r="B21" s="3" t="s">
        <v>85</v>
      </c>
      <c r="C21" s="3" t="s">
        <v>6</v>
      </c>
      <c r="D21" s="5">
        <v>3</v>
      </c>
      <c r="E21" s="8">
        <v>280</v>
      </c>
      <c r="F21" s="6">
        <f t="shared" si="0"/>
        <v>840</v>
      </c>
      <c r="G21" s="7">
        <v>1.01</v>
      </c>
      <c r="H21" s="24">
        <f t="shared" si="1"/>
        <v>848.4</v>
      </c>
    </row>
    <row r="22" spans="1:8" hidden="1" x14ac:dyDescent="0.25">
      <c r="A22" s="3" t="s">
        <v>86</v>
      </c>
      <c r="B22" s="3" t="s">
        <v>87</v>
      </c>
      <c r="C22" s="12" t="s">
        <v>470</v>
      </c>
      <c r="D22" s="5">
        <v>0</v>
      </c>
      <c r="E22" s="8">
        <v>1880</v>
      </c>
      <c r="F22" s="6">
        <f t="shared" si="0"/>
        <v>0</v>
      </c>
      <c r="G22" s="7">
        <v>1.01</v>
      </c>
      <c r="H22" s="24">
        <f t="shared" si="1"/>
        <v>0</v>
      </c>
    </row>
    <row r="23" spans="1:8" x14ac:dyDescent="0.25">
      <c r="A23" s="3" t="s">
        <v>88</v>
      </c>
      <c r="B23" s="3" t="s">
        <v>89</v>
      </c>
      <c r="C23" s="3" t="s">
        <v>12</v>
      </c>
      <c r="D23" s="5">
        <v>3</v>
      </c>
      <c r="E23" s="8">
        <v>587</v>
      </c>
      <c r="F23" s="6">
        <f t="shared" si="0"/>
        <v>1761</v>
      </c>
      <c r="G23" s="7">
        <v>1.01</v>
      </c>
      <c r="H23" s="24">
        <f t="shared" si="1"/>
        <v>1778.6100000000001</v>
      </c>
    </row>
    <row r="24" spans="1:8" x14ac:dyDescent="0.25">
      <c r="A24" s="3" t="s">
        <v>91</v>
      </c>
      <c r="B24" s="3" t="s">
        <v>92</v>
      </c>
      <c r="C24" s="3" t="s">
        <v>12</v>
      </c>
      <c r="D24" s="5">
        <v>3.2</v>
      </c>
      <c r="E24" s="8">
        <v>190</v>
      </c>
      <c r="F24" s="6">
        <f t="shared" si="0"/>
        <v>608</v>
      </c>
      <c r="G24" s="5">
        <v>1.01</v>
      </c>
      <c r="H24" s="24">
        <f t="shared" si="1"/>
        <v>614.08000000000004</v>
      </c>
    </row>
    <row r="25" spans="1:8" hidden="1" x14ac:dyDescent="0.25">
      <c r="A25" s="3" t="s">
        <v>93</v>
      </c>
      <c r="B25" s="3" t="s">
        <v>94</v>
      </c>
      <c r="C25" s="3" t="s">
        <v>12</v>
      </c>
      <c r="D25" s="5">
        <v>0</v>
      </c>
      <c r="E25" s="8">
        <v>67.5</v>
      </c>
      <c r="F25" s="6">
        <f t="shared" si="0"/>
        <v>0</v>
      </c>
      <c r="G25" s="5">
        <v>0</v>
      </c>
      <c r="H25" s="24">
        <f t="shared" si="1"/>
        <v>0</v>
      </c>
    </row>
    <row r="26" spans="1:8" hidden="1" x14ac:dyDescent="0.25">
      <c r="A26" s="3" t="s">
        <v>95</v>
      </c>
      <c r="B26" s="3" t="s">
        <v>96</v>
      </c>
      <c r="C26" s="3" t="s">
        <v>12</v>
      </c>
      <c r="D26" s="5">
        <v>0</v>
      </c>
      <c r="E26" s="8">
        <v>280</v>
      </c>
      <c r="F26" s="6">
        <f t="shared" si="0"/>
        <v>0</v>
      </c>
      <c r="G26" s="5">
        <v>0</v>
      </c>
      <c r="H26" s="24">
        <f t="shared" si="1"/>
        <v>0</v>
      </c>
    </row>
    <row r="27" spans="1:8" x14ac:dyDescent="0.25">
      <c r="A27" s="3" t="s">
        <v>99</v>
      </c>
      <c r="B27" s="3" t="s">
        <v>100</v>
      </c>
      <c r="C27" s="3" t="s">
        <v>6</v>
      </c>
      <c r="D27" s="5">
        <v>0.375</v>
      </c>
      <c r="E27" s="8">
        <v>81</v>
      </c>
      <c r="F27" s="6">
        <f t="shared" si="0"/>
        <v>30.375</v>
      </c>
      <c r="G27" s="7">
        <v>1.01</v>
      </c>
      <c r="H27" s="24">
        <f t="shared" si="1"/>
        <v>30.678750000000001</v>
      </c>
    </row>
    <row r="28" spans="1:8" hidden="1" x14ac:dyDescent="0.25">
      <c r="A28" s="3" t="s">
        <v>101</v>
      </c>
      <c r="B28" s="3" t="s">
        <v>102</v>
      </c>
      <c r="C28" s="3" t="s">
        <v>12</v>
      </c>
      <c r="D28" s="5">
        <v>0</v>
      </c>
      <c r="E28" s="8">
        <v>138</v>
      </c>
      <c r="F28" s="6">
        <f t="shared" si="0"/>
        <v>0</v>
      </c>
      <c r="G28" s="7">
        <v>1.01</v>
      </c>
      <c r="H28" s="24">
        <f t="shared" si="1"/>
        <v>0</v>
      </c>
    </row>
    <row r="29" spans="1:8" x14ac:dyDescent="0.25">
      <c r="A29" s="3" t="s">
        <v>103</v>
      </c>
      <c r="B29" s="3" t="s">
        <v>104</v>
      </c>
      <c r="C29" s="3" t="s">
        <v>12</v>
      </c>
      <c r="D29" s="5">
        <v>2</v>
      </c>
      <c r="E29" s="8">
        <v>15</v>
      </c>
      <c r="F29" s="6">
        <f t="shared" si="0"/>
        <v>30</v>
      </c>
      <c r="G29" s="7">
        <v>1.01</v>
      </c>
      <c r="H29" s="24">
        <f t="shared" si="1"/>
        <v>30.3</v>
      </c>
    </row>
    <row r="30" spans="1:8" x14ac:dyDescent="0.25">
      <c r="A30" s="3" t="s">
        <v>105</v>
      </c>
      <c r="B30" s="3" t="s">
        <v>106</v>
      </c>
      <c r="C30" s="3" t="s">
        <v>12</v>
      </c>
      <c r="D30" s="5">
        <v>2</v>
      </c>
      <c r="E30" s="8">
        <v>120</v>
      </c>
      <c r="F30" s="6">
        <f t="shared" si="0"/>
        <v>240</v>
      </c>
      <c r="G30" s="7">
        <v>1.01</v>
      </c>
      <c r="H30" s="24">
        <f t="shared" si="1"/>
        <v>242.4</v>
      </c>
    </row>
    <row r="31" spans="1:8" hidden="1" x14ac:dyDescent="0.25">
      <c r="A31" s="3" t="s">
        <v>107</v>
      </c>
      <c r="B31" s="3" t="s">
        <v>108</v>
      </c>
      <c r="C31" s="3" t="s">
        <v>12</v>
      </c>
      <c r="D31" s="5">
        <v>0</v>
      </c>
      <c r="E31" s="8">
        <v>30</v>
      </c>
      <c r="F31" s="6">
        <f t="shared" si="0"/>
        <v>0</v>
      </c>
      <c r="G31" s="7">
        <v>0</v>
      </c>
      <c r="H31" s="24">
        <f t="shared" si="1"/>
        <v>0</v>
      </c>
    </row>
    <row r="32" spans="1:8" hidden="1" x14ac:dyDescent="0.25">
      <c r="A32" s="3" t="s">
        <v>109</v>
      </c>
      <c r="B32" s="3" t="s">
        <v>110</v>
      </c>
      <c r="C32" s="3" t="s">
        <v>12</v>
      </c>
      <c r="D32" s="5">
        <v>0</v>
      </c>
      <c r="E32" s="8">
        <v>34.5</v>
      </c>
      <c r="F32" s="6">
        <f t="shared" si="0"/>
        <v>0</v>
      </c>
      <c r="G32" s="7">
        <v>0</v>
      </c>
      <c r="H32" s="24">
        <f t="shared" si="1"/>
        <v>0</v>
      </c>
    </row>
    <row r="33" spans="1:8" s="22" customFormat="1" x14ac:dyDescent="0.25">
      <c r="A33" s="16" t="s">
        <v>113</v>
      </c>
      <c r="B33" s="16" t="s">
        <v>114</v>
      </c>
      <c r="C33" s="16" t="s">
        <v>12</v>
      </c>
      <c r="D33" s="18">
        <v>13</v>
      </c>
      <c r="E33" s="19">
        <v>876.82</v>
      </c>
      <c r="F33" s="20">
        <f t="shared" si="0"/>
        <v>11398.66</v>
      </c>
      <c r="G33" s="21">
        <v>1.01</v>
      </c>
      <c r="H33" s="25">
        <f t="shared" si="1"/>
        <v>11512.6466</v>
      </c>
    </row>
    <row r="34" spans="1:8" x14ac:dyDescent="0.25">
      <c r="A34" s="3" t="s">
        <v>115</v>
      </c>
      <c r="B34" s="3" t="s">
        <v>116</v>
      </c>
      <c r="C34" s="3" t="s">
        <v>6</v>
      </c>
      <c r="D34" s="5">
        <v>7.6</v>
      </c>
      <c r="E34" s="8">
        <v>54</v>
      </c>
      <c r="F34" s="6">
        <f t="shared" si="0"/>
        <v>410.4</v>
      </c>
      <c r="G34" s="7">
        <v>0.01</v>
      </c>
      <c r="H34" s="24">
        <f t="shared" si="1"/>
        <v>4.1040000000000001</v>
      </c>
    </row>
    <row r="35" spans="1:8" hidden="1" x14ac:dyDescent="0.25">
      <c r="A35" s="3" t="s">
        <v>123</v>
      </c>
      <c r="B35" s="3" t="s">
        <v>124</v>
      </c>
      <c r="C35" s="3" t="s">
        <v>12</v>
      </c>
      <c r="D35" s="5">
        <v>0</v>
      </c>
      <c r="E35" s="8">
        <v>68.13</v>
      </c>
      <c r="F35" s="6">
        <f t="shared" si="0"/>
        <v>0</v>
      </c>
      <c r="G35" s="6">
        <f>F35*E35</f>
        <v>0</v>
      </c>
      <c r="H35" s="24">
        <f t="shared" si="1"/>
        <v>0</v>
      </c>
    </row>
    <row r="36" spans="1:8" hidden="1" x14ac:dyDescent="0.25">
      <c r="A36" s="3" t="s">
        <v>125</v>
      </c>
      <c r="B36" s="3" t="s">
        <v>126</v>
      </c>
      <c r="C36" s="3" t="s">
        <v>12</v>
      </c>
      <c r="D36" s="5">
        <v>0</v>
      </c>
      <c r="E36" s="8">
        <v>42</v>
      </c>
      <c r="F36" s="6">
        <f t="shared" si="0"/>
        <v>0</v>
      </c>
      <c r="G36" s="6">
        <f>F36*E36</f>
        <v>0</v>
      </c>
      <c r="H36" s="24">
        <f t="shared" si="1"/>
        <v>0</v>
      </c>
    </row>
    <row r="37" spans="1:8" hidden="1" x14ac:dyDescent="0.25">
      <c r="A37" s="3" t="s">
        <v>127</v>
      </c>
      <c r="B37" s="3" t="s">
        <v>128</v>
      </c>
      <c r="C37" s="3" t="s">
        <v>12</v>
      </c>
      <c r="D37" s="5">
        <v>0</v>
      </c>
      <c r="E37" s="8">
        <v>52.5</v>
      </c>
      <c r="F37" s="6">
        <f t="shared" si="0"/>
        <v>0</v>
      </c>
      <c r="G37" s="6">
        <f>F37*E37</f>
        <v>0</v>
      </c>
      <c r="H37" s="24">
        <f t="shared" si="1"/>
        <v>0</v>
      </c>
    </row>
    <row r="38" spans="1:8" hidden="1" x14ac:dyDescent="0.25">
      <c r="A38" s="3" t="s">
        <v>129</v>
      </c>
      <c r="B38" s="3" t="s">
        <v>130</v>
      </c>
      <c r="C38" s="3" t="s">
        <v>12</v>
      </c>
      <c r="D38" s="5">
        <v>0</v>
      </c>
      <c r="E38" s="8">
        <v>210</v>
      </c>
      <c r="F38" s="6">
        <f t="shared" si="0"/>
        <v>0</v>
      </c>
      <c r="G38" s="6">
        <f>F38*E38</f>
        <v>0</v>
      </c>
      <c r="H38" s="24">
        <f t="shared" si="1"/>
        <v>0</v>
      </c>
    </row>
    <row r="39" spans="1:8" hidden="1" x14ac:dyDescent="0.25">
      <c r="A39" s="3" t="s">
        <v>133</v>
      </c>
      <c r="B39" s="3" t="s">
        <v>134</v>
      </c>
      <c r="C39" s="3" t="s">
        <v>12</v>
      </c>
      <c r="D39" s="5">
        <v>0</v>
      </c>
      <c r="E39" s="8">
        <v>152.94999999999999</v>
      </c>
      <c r="F39" s="6">
        <f t="shared" si="0"/>
        <v>0</v>
      </c>
      <c r="G39" s="7">
        <v>0</v>
      </c>
      <c r="H39" s="24">
        <f t="shared" si="1"/>
        <v>0</v>
      </c>
    </row>
    <row r="40" spans="1:8" hidden="1" x14ac:dyDescent="0.25">
      <c r="A40" s="3" t="s">
        <v>135</v>
      </c>
      <c r="B40" s="3" t="s">
        <v>136</v>
      </c>
      <c r="C40" s="3" t="s">
        <v>12</v>
      </c>
      <c r="D40" s="5">
        <v>0</v>
      </c>
      <c r="E40" s="8">
        <v>636</v>
      </c>
      <c r="F40" s="6">
        <f t="shared" si="0"/>
        <v>0</v>
      </c>
      <c r="G40" s="7">
        <v>1.2</v>
      </c>
      <c r="H40" s="24">
        <f t="shared" si="1"/>
        <v>0</v>
      </c>
    </row>
    <row r="41" spans="1:8" x14ac:dyDescent="0.25">
      <c r="A41" s="3" t="s">
        <v>137</v>
      </c>
      <c r="B41" s="3" t="s">
        <v>138</v>
      </c>
      <c r="C41" s="3" t="s">
        <v>6</v>
      </c>
      <c r="D41" s="5">
        <v>2.6</v>
      </c>
      <c r="E41" s="8">
        <v>89</v>
      </c>
      <c r="F41" s="6">
        <f t="shared" si="0"/>
        <v>231.4</v>
      </c>
      <c r="G41" s="6">
        <v>1.01</v>
      </c>
      <c r="H41" s="24">
        <f t="shared" si="1"/>
        <v>233.714</v>
      </c>
    </row>
    <row r="42" spans="1:8" hidden="1" x14ac:dyDescent="0.25">
      <c r="A42" s="3" t="s">
        <v>139</v>
      </c>
      <c r="B42" s="3" t="s">
        <v>140</v>
      </c>
      <c r="C42" s="3" t="s">
        <v>12</v>
      </c>
      <c r="D42" s="5">
        <v>0</v>
      </c>
      <c r="E42" s="8">
        <v>11.8</v>
      </c>
      <c r="F42" s="6">
        <f t="shared" si="0"/>
        <v>0</v>
      </c>
      <c r="G42" s="6">
        <f>F42*E42</f>
        <v>0</v>
      </c>
      <c r="H42" s="24">
        <f t="shared" si="1"/>
        <v>0</v>
      </c>
    </row>
    <row r="43" spans="1:8" hidden="1" x14ac:dyDescent="0.25">
      <c r="A43" s="3" t="s">
        <v>141</v>
      </c>
      <c r="B43" s="12" t="s">
        <v>487</v>
      </c>
      <c r="C43" s="3" t="s">
        <v>12</v>
      </c>
      <c r="D43" s="5">
        <v>0</v>
      </c>
      <c r="E43" s="6">
        <v>2100</v>
      </c>
      <c r="F43" s="6">
        <f t="shared" si="0"/>
        <v>0</v>
      </c>
      <c r="G43" s="7">
        <v>1.01</v>
      </c>
      <c r="H43" s="24">
        <f t="shared" si="1"/>
        <v>0</v>
      </c>
    </row>
    <row r="44" spans="1:8" x14ac:dyDescent="0.25">
      <c r="A44" s="3"/>
      <c r="B44" s="3" t="s">
        <v>477</v>
      </c>
      <c r="C44" s="3" t="s">
        <v>470</v>
      </c>
      <c r="D44" s="5">
        <v>6</v>
      </c>
      <c r="E44" s="6">
        <v>150</v>
      </c>
      <c r="F44" s="6">
        <f t="shared" si="0"/>
        <v>900</v>
      </c>
      <c r="G44" s="7">
        <v>0.96</v>
      </c>
      <c r="H44" s="24">
        <v>1125</v>
      </c>
    </row>
    <row r="45" spans="1:8" hidden="1" x14ac:dyDescent="0.25">
      <c r="A45" s="3" t="s">
        <v>142</v>
      </c>
      <c r="B45" s="3" t="s">
        <v>143</v>
      </c>
      <c r="C45" s="3" t="s">
        <v>12</v>
      </c>
      <c r="D45" s="5">
        <v>0</v>
      </c>
      <c r="E45" s="8">
        <v>128.71</v>
      </c>
      <c r="F45" s="6">
        <f t="shared" si="0"/>
        <v>0</v>
      </c>
      <c r="G45" s="6">
        <f>F45*E45</f>
        <v>0</v>
      </c>
      <c r="H45" s="24">
        <f>G45*F45</f>
        <v>0</v>
      </c>
    </row>
    <row r="46" spans="1:8" s="22" customFormat="1" x14ac:dyDescent="0.25">
      <c r="A46" s="16" t="s">
        <v>295</v>
      </c>
      <c r="B46" s="16" t="s">
        <v>296</v>
      </c>
      <c r="C46" s="16" t="s">
        <v>12</v>
      </c>
      <c r="D46" s="18">
        <v>8.25</v>
      </c>
      <c r="E46" s="19">
        <v>548</v>
      </c>
      <c r="F46" s="20">
        <f t="shared" si="0"/>
        <v>4521</v>
      </c>
      <c r="G46" s="21">
        <v>1.01</v>
      </c>
      <c r="H46" s="25">
        <f>F46*G46</f>
        <v>4566.21</v>
      </c>
    </row>
    <row r="47" spans="1:8" s="22" customFormat="1" x14ac:dyDescent="0.25">
      <c r="A47" s="16" t="s">
        <v>299</v>
      </c>
      <c r="B47" s="16" t="s">
        <v>300</v>
      </c>
      <c r="C47" s="16" t="s">
        <v>12</v>
      </c>
      <c r="D47" s="18">
        <v>7.5</v>
      </c>
      <c r="E47" s="19">
        <v>448</v>
      </c>
      <c r="F47" s="20">
        <f t="shared" si="0"/>
        <v>3360</v>
      </c>
      <c r="G47" s="21">
        <v>1.01</v>
      </c>
      <c r="H47" s="25">
        <f>F47*G47</f>
        <v>3393.6</v>
      </c>
    </row>
    <row r="48" spans="1:8" s="22" customFormat="1" x14ac:dyDescent="0.25">
      <c r="A48" s="16" t="s">
        <v>285</v>
      </c>
      <c r="B48" s="16" t="s">
        <v>286</v>
      </c>
      <c r="C48" s="16" t="s">
        <v>12</v>
      </c>
      <c r="D48" s="18">
        <v>55</v>
      </c>
      <c r="E48" s="19">
        <v>257.43</v>
      </c>
      <c r="F48" s="20">
        <f t="shared" si="0"/>
        <v>14158.65</v>
      </c>
      <c r="G48" s="21">
        <v>1.01</v>
      </c>
      <c r="H48" s="25">
        <f>F48*G48</f>
        <v>14300.236499999999</v>
      </c>
    </row>
    <row r="49" spans="1:8" s="22" customFormat="1" x14ac:dyDescent="0.25">
      <c r="A49" s="16" t="s">
        <v>325</v>
      </c>
      <c r="B49" s="16" t="s">
        <v>326</v>
      </c>
      <c r="C49" s="16" t="s">
        <v>12</v>
      </c>
      <c r="D49" s="18">
        <v>5</v>
      </c>
      <c r="E49" s="19">
        <v>69.02</v>
      </c>
      <c r="F49" s="20">
        <f t="shared" si="0"/>
        <v>345.09999999999997</v>
      </c>
      <c r="G49" s="20">
        <v>1.01</v>
      </c>
      <c r="H49" s="25">
        <f>F49*G49</f>
        <v>348.55099999999999</v>
      </c>
    </row>
    <row r="50" spans="1:8" s="22" customFormat="1" x14ac:dyDescent="0.25">
      <c r="A50" s="16" t="s">
        <v>119</v>
      </c>
      <c r="B50" s="16" t="s">
        <v>120</v>
      </c>
      <c r="C50" s="16" t="s">
        <v>6</v>
      </c>
      <c r="D50" s="18">
        <v>10</v>
      </c>
      <c r="E50" s="19">
        <v>10</v>
      </c>
      <c r="F50" s="20">
        <f>E50*D50</f>
        <v>100</v>
      </c>
      <c r="G50" s="21">
        <v>1.01</v>
      </c>
      <c r="H50" s="25">
        <f>G50*F50</f>
        <v>101</v>
      </c>
    </row>
    <row r="51" spans="1:8" s="22" customFormat="1" x14ac:dyDescent="0.25">
      <c r="A51" s="16" t="s">
        <v>121</v>
      </c>
      <c r="B51" s="16" t="s">
        <v>122</v>
      </c>
      <c r="C51" s="16" t="s">
        <v>6</v>
      </c>
      <c r="D51" s="18">
        <v>10</v>
      </c>
      <c r="E51" s="19">
        <v>50.38</v>
      </c>
      <c r="F51" s="20">
        <f>E51*D51</f>
        <v>503.8</v>
      </c>
      <c r="G51" s="21">
        <v>1.01</v>
      </c>
      <c r="H51" s="25">
        <f>G51*F51</f>
        <v>508.83800000000002</v>
      </c>
    </row>
    <row r="52" spans="1:8" x14ac:dyDescent="0.25">
      <c r="A52" s="3" t="s">
        <v>40</v>
      </c>
      <c r="B52" s="3" t="s">
        <v>41</v>
      </c>
      <c r="C52" s="12" t="s">
        <v>480</v>
      </c>
      <c r="D52" s="5">
        <v>8</v>
      </c>
      <c r="E52" s="8">
        <v>32</v>
      </c>
      <c r="F52" s="6">
        <f>E52*D52</f>
        <v>256</v>
      </c>
      <c r="G52" s="7">
        <v>1.2</v>
      </c>
      <c r="H52" s="7">
        <f>G52*F52</f>
        <v>307.2</v>
      </c>
    </row>
    <row r="53" spans="1:8" x14ac:dyDescent="0.25">
      <c r="F53" s="15">
        <f>SUM(F4:F52)</f>
        <v>108870.21499999998</v>
      </c>
    </row>
  </sheetData>
  <mergeCells count="2">
    <mergeCell ref="A1:H1"/>
    <mergeCell ref="A2:H2"/>
  </mergeCells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I5" sqref="I5:I6"/>
    </sheetView>
  </sheetViews>
  <sheetFormatPr defaultColWidth="11.21875" defaultRowHeight="18.600000000000001" customHeight="1" x14ac:dyDescent="0.25"/>
  <cols>
    <col min="1" max="16384" width="11.21875" style="22"/>
  </cols>
  <sheetData>
    <row r="1" spans="1:8" ht="18.600000000000001" customHeight="1" x14ac:dyDescent="0.25">
      <c r="A1" s="26" t="s">
        <v>1</v>
      </c>
      <c r="B1" s="26" t="s">
        <v>2</v>
      </c>
      <c r="C1" s="26" t="s">
        <v>3</v>
      </c>
      <c r="D1" s="26" t="s">
        <v>147</v>
      </c>
      <c r="E1" s="27" t="s">
        <v>148</v>
      </c>
      <c r="F1" s="27" t="s">
        <v>149</v>
      </c>
      <c r="G1" s="27" t="s">
        <v>150</v>
      </c>
      <c r="H1" s="28" t="s">
        <v>151</v>
      </c>
    </row>
    <row r="2" spans="1:8" ht="18.600000000000001" customHeight="1" x14ac:dyDescent="0.25">
      <c r="A2" s="16" t="s">
        <v>20</v>
      </c>
      <c r="B2" s="16" t="s">
        <v>21</v>
      </c>
      <c r="C2" s="17" t="s">
        <v>480</v>
      </c>
      <c r="D2" s="18">
        <v>8</v>
      </c>
      <c r="E2" s="19">
        <v>98</v>
      </c>
      <c r="F2" s="20">
        <f t="shared" ref="F2:F10" si="0">E2*D2</f>
        <v>784</v>
      </c>
      <c r="G2" s="21">
        <v>1.01</v>
      </c>
      <c r="H2" s="25">
        <f t="shared" ref="H2:H10" si="1">G2*F2</f>
        <v>791.84</v>
      </c>
    </row>
    <row r="3" spans="1:8" ht="18.600000000000001" customHeight="1" x14ac:dyDescent="0.25">
      <c r="A3" s="16" t="s">
        <v>22</v>
      </c>
      <c r="B3" s="16" t="s">
        <v>23</v>
      </c>
      <c r="C3" s="16" t="s">
        <v>6</v>
      </c>
      <c r="D3" s="18">
        <v>35</v>
      </c>
      <c r="E3" s="19">
        <v>17.329999999999998</v>
      </c>
      <c r="F3" s="20">
        <f t="shared" si="0"/>
        <v>606.54999999999995</v>
      </c>
      <c r="G3" s="21">
        <v>1.01</v>
      </c>
      <c r="H3" s="25">
        <f t="shared" si="1"/>
        <v>612.6155</v>
      </c>
    </row>
    <row r="4" spans="1:8" ht="18.600000000000001" customHeight="1" x14ac:dyDescent="0.25">
      <c r="A4" s="16" t="s">
        <v>34</v>
      </c>
      <c r="B4" s="16" t="s">
        <v>35</v>
      </c>
      <c r="C4" s="16" t="s">
        <v>12</v>
      </c>
      <c r="D4" s="18">
        <v>19</v>
      </c>
      <c r="E4" s="19">
        <v>475.25</v>
      </c>
      <c r="F4" s="20">
        <f t="shared" si="0"/>
        <v>9029.75</v>
      </c>
      <c r="G4" s="21">
        <v>1.01</v>
      </c>
      <c r="H4" s="25">
        <f t="shared" si="1"/>
        <v>9120.0475000000006</v>
      </c>
    </row>
    <row r="5" spans="1:8" ht="18.600000000000001" customHeight="1" x14ac:dyDescent="0.25">
      <c r="A5" s="16"/>
      <c r="B5" s="16" t="s">
        <v>476</v>
      </c>
      <c r="C5" s="16" t="s">
        <v>353</v>
      </c>
      <c r="D5" s="18">
        <v>1.2</v>
      </c>
      <c r="E5" s="19">
        <v>67.099999999999994</v>
      </c>
      <c r="F5" s="20">
        <f t="shared" si="0"/>
        <v>80.52</v>
      </c>
      <c r="G5" s="21">
        <v>1.01</v>
      </c>
      <c r="H5" s="25">
        <f t="shared" si="1"/>
        <v>81.325199999999995</v>
      </c>
    </row>
    <row r="6" spans="1:8" ht="18.600000000000001" customHeight="1" x14ac:dyDescent="0.25">
      <c r="A6" s="16" t="s">
        <v>49</v>
      </c>
      <c r="B6" s="16" t="s">
        <v>50</v>
      </c>
      <c r="C6" s="16" t="s">
        <v>12</v>
      </c>
      <c r="D6" s="18">
        <v>10</v>
      </c>
      <c r="E6" s="19">
        <v>57.76</v>
      </c>
      <c r="F6" s="20">
        <f t="shared" si="0"/>
        <v>577.6</v>
      </c>
      <c r="G6" s="21">
        <v>1.01</v>
      </c>
      <c r="H6" s="25">
        <f t="shared" si="1"/>
        <v>583.37599999999998</v>
      </c>
    </row>
    <row r="7" spans="1:8" ht="18.600000000000001" customHeight="1" x14ac:dyDescent="0.25">
      <c r="A7" s="16" t="s">
        <v>67</v>
      </c>
      <c r="B7" s="16" t="s">
        <v>68</v>
      </c>
      <c r="C7" s="16" t="s">
        <v>12</v>
      </c>
      <c r="D7" s="18">
        <v>2</v>
      </c>
      <c r="E7" s="19">
        <v>59</v>
      </c>
      <c r="F7" s="20">
        <f t="shared" si="0"/>
        <v>118</v>
      </c>
      <c r="G7" s="21">
        <v>1.01</v>
      </c>
      <c r="H7" s="25">
        <f t="shared" si="1"/>
        <v>119.18</v>
      </c>
    </row>
    <row r="8" spans="1:8" ht="18.600000000000001" customHeight="1" x14ac:dyDescent="0.25">
      <c r="A8" s="16" t="s">
        <v>97</v>
      </c>
      <c r="B8" s="16" t="s">
        <v>98</v>
      </c>
      <c r="C8" s="16" t="s">
        <v>12</v>
      </c>
      <c r="D8" s="18">
        <v>0</v>
      </c>
      <c r="E8" s="19">
        <v>24</v>
      </c>
      <c r="F8" s="20">
        <f t="shared" si="0"/>
        <v>0</v>
      </c>
      <c r="G8" s="18">
        <v>0</v>
      </c>
      <c r="H8" s="25">
        <f t="shared" si="1"/>
        <v>0</v>
      </c>
    </row>
    <row r="9" spans="1:8" ht="18.600000000000001" customHeight="1" x14ac:dyDescent="0.25">
      <c r="A9" s="16" t="s">
        <v>111</v>
      </c>
      <c r="B9" s="16" t="s">
        <v>112</v>
      </c>
      <c r="C9" s="16" t="s">
        <v>12</v>
      </c>
      <c r="D9" s="18">
        <v>5</v>
      </c>
      <c r="E9" s="19">
        <v>134.4</v>
      </c>
      <c r="F9" s="20">
        <f t="shared" si="0"/>
        <v>672</v>
      </c>
      <c r="G9" s="21">
        <v>1.01</v>
      </c>
      <c r="H9" s="25">
        <f t="shared" si="1"/>
        <v>678.72</v>
      </c>
    </row>
    <row r="10" spans="1:8" ht="18.600000000000001" customHeight="1" x14ac:dyDescent="0.25">
      <c r="A10" s="21" t="s">
        <v>351</v>
      </c>
      <c r="B10" s="21" t="s">
        <v>352</v>
      </c>
      <c r="C10" s="21" t="s">
        <v>353</v>
      </c>
      <c r="D10" s="21">
        <v>230</v>
      </c>
      <c r="E10" s="21">
        <v>29.4</v>
      </c>
      <c r="F10" s="20">
        <f t="shared" si="0"/>
        <v>6762</v>
      </c>
      <c r="G10" s="21">
        <v>1.01</v>
      </c>
      <c r="H10" s="25">
        <f t="shared" si="1"/>
        <v>6829.62</v>
      </c>
    </row>
    <row r="11" spans="1:8" ht="18.600000000000001" customHeight="1" x14ac:dyDescent="0.25">
      <c r="F11" s="46">
        <f>SUM(F2:F10)</f>
        <v>18630.419999999998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opLeftCell="A10" workbookViewId="0">
      <selection activeCell="F30" sqref="F30"/>
    </sheetView>
  </sheetViews>
  <sheetFormatPr defaultRowHeight="13.2" x14ac:dyDescent="0.25"/>
  <cols>
    <col min="1" max="1" width="8" style="13" bestFit="1" customWidth="1"/>
    <col min="2" max="2" width="16.5546875" style="13" bestFit="1" customWidth="1"/>
    <col min="3" max="3" width="6.109375" style="13" customWidth="1"/>
    <col min="4" max="4" width="11.5546875" style="13" bestFit="1" customWidth="1"/>
    <col min="5" max="5" width="7.6640625" style="13" customWidth="1"/>
    <col min="6" max="6" width="8.88671875" style="13" bestFit="1" customWidth="1"/>
    <col min="7" max="7" width="5" style="13" customWidth="1"/>
    <col min="8" max="8" width="9" style="13" bestFit="1" customWidth="1"/>
    <col min="9" max="10" width="8.88671875" customWidth="1"/>
  </cols>
  <sheetData>
    <row r="1" spans="1:8" ht="20.399999999999999" customHeight="1" x14ac:dyDescent="0.25">
      <c r="A1" s="51" t="s">
        <v>479</v>
      </c>
      <c r="B1" s="52"/>
      <c r="C1" s="52"/>
      <c r="D1" s="52"/>
      <c r="E1" s="52"/>
      <c r="F1" s="52"/>
      <c r="G1" s="52"/>
      <c r="H1" s="52"/>
    </row>
    <row r="2" spans="1:8" ht="15" x14ac:dyDescent="0.25">
      <c r="A2" s="56" t="s">
        <v>0</v>
      </c>
      <c r="B2" s="56"/>
      <c r="C2" s="56"/>
      <c r="D2" s="56"/>
      <c r="E2" s="56"/>
      <c r="F2" s="56"/>
      <c r="G2" s="56"/>
      <c r="H2" s="56"/>
    </row>
    <row r="3" spans="1:8" ht="20.399999999999999" x14ac:dyDescent="0.25">
      <c r="A3" s="1" t="s">
        <v>1</v>
      </c>
      <c r="B3" s="1" t="s">
        <v>2</v>
      </c>
      <c r="C3" s="1" t="s">
        <v>3</v>
      </c>
      <c r="D3" s="1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x14ac:dyDescent="0.25">
      <c r="A4" s="3" t="s">
        <v>226</v>
      </c>
      <c r="B4" s="3" t="s">
        <v>227</v>
      </c>
      <c r="C4" s="3" t="s">
        <v>9</v>
      </c>
      <c r="D4" s="5">
        <v>30</v>
      </c>
      <c r="E4" s="8">
        <v>52</v>
      </c>
      <c r="F4" s="8">
        <f>E4*D4</f>
        <v>1560</v>
      </c>
      <c r="G4" s="7">
        <v>1.04</v>
      </c>
      <c r="H4" s="7">
        <f>G4*F4</f>
        <v>1622.4</v>
      </c>
    </row>
    <row r="5" spans="1:8" x14ac:dyDescent="0.25">
      <c r="A5" s="3" t="s">
        <v>228</v>
      </c>
      <c r="B5" s="3" t="s">
        <v>229</v>
      </c>
      <c r="C5" s="3" t="s">
        <v>9</v>
      </c>
      <c r="D5" s="5">
        <v>33</v>
      </c>
      <c r="E5" s="8">
        <v>27.97</v>
      </c>
      <c r="F5" s="8">
        <f>E5*D5</f>
        <v>923.01</v>
      </c>
      <c r="G5" s="7">
        <v>1.01</v>
      </c>
      <c r="H5" s="7">
        <f>G5*F5</f>
        <v>932.24009999999998</v>
      </c>
    </row>
    <row r="6" spans="1:8" x14ac:dyDescent="0.25">
      <c r="A6" s="3" t="s">
        <v>232</v>
      </c>
      <c r="B6" s="3" t="s">
        <v>233</v>
      </c>
      <c r="C6" s="3" t="s">
        <v>9</v>
      </c>
      <c r="D6" s="5">
        <v>28</v>
      </c>
      <c r="E6" s="8">
        <v>27.97</v>
      </c>
      <c r="F6" s="8">
        <f>E6*D6</f>
        <v>783.16</v>
      </c>
      <c r="G6" s="7">
        <v>1.01</v>
      </c>
      <c r="H6" s="7">
        <f>G6*F6</f>
        <v>790.99159999999995</v>
      </c>
    </row>
    <row r="7" spans="1:8" x14ac:dyDescent="0.25">
      <c r="A7" s="3" t="s">
        <v>236</v>
      </c>
      <c r="B7" s="3" t="s">
        <v>237</v>
      </c>
      <c r="C7" s="3" t="s">
        <v>9</v>
      </c>
      <c r="D7" s="5">
        <v>10</v>
      </c>
      <c r="E7" s="8">
        <v>120</v>
      </c>
      <c r="F7" s="8">
        <f>E7*D7</f>
        <v>1200</v>
      </c>
      <c r="G7" s="7">
        <v>0</v>
      </c>
      <c r="H7" s="7">
        <v>187.5</v>
      </c>
    </row>
    <row r="8" spans="1:8" x14ac:dyDescent="0.25">
      <c r="A8" s="3" t="s">
        <v>238</v>
      </c>
      <c r="B8" s="3" t="s">
        <v>239</v>
      </c>
      <c r="C8" s="3" t="s">
        <v>6</v>
      </c>
      <c r="D8" s="5">
        <v>2</v>
      </c>
      <c r="E8" s="8">
        <v>225</v>
      </c>
      <c r="F8" s="8">
        <f>E8*D8</f>
        <v>450</v>
      </c>
      <c r="G8" s="7">
        <v>1.01</v>
      </c>
      <c r="H8" s="7">
        <f>G8*F8</f>
        <v>454.5</v>
      </c>
    </row>
    <row r="9" spans="1:8" hidden="1" x14ac:dyDescent="0.25">
      <c r="A9" s="3" t="s">
        <v>240</v>
      </c>
      <c r="B9" s="3" t="s">
        <v>241</v>
      </c>
      <c r="C9" s="3" t="s">
        <v>6</v>
      </c>
      <c r="D9" s="5">
        <v>0</v>
      </c>
      <c r="E9" s="8">
        <v>225</v>
      </c>
      <c r="F9" s="8">
        <f>E9*D9</f>
        <v>0</v>
      </c>
      <c r="G9" s="7">
        <v>1.01</v>
      </c>
      <c r="H9" s="7">
        <f>G9*F9</f>
        <v>0</v>
      </c>
    </row>
    <row r="10" spans="1:8" x14ac:dyDescent="0.25">
      <c r="A10" s="3" t="s">
        <v>242</v>
      </c>
      <c r="B10" s="3" t="s">
        <v>243</v>
      </c>
      <c r="C10" s="3" t="s">
        <v>6</v>
      </c>
      <c r="D10" s="5">
        <v>1</v>
      </c>
      <c r="E10" s="8">
        <v>225</v>
      </c>
      <c r="F10" s="8">
        <f>E10*D10</f>
        <v>225</v>
      </c>
      <c r="G10" s="7">
        <v>1.01</v>
      </c>
      <c r="H10" s="7">
        <f>G10*F10</f>
        <v>227.25</v>
      </c>
    </row>
    <row r="11" spans="1:8" x14ac:dyDescent="0.25">
      <c r="A11" s="3" t="s">
        <v>244</v>
      </c>
      <c r="B11" s="3" t="s">
        <v>245</v>
      </c>
      <c r="C11" s="3" t="s">
        <v>6</v>
      </c>
      <c r="D11" s="5">
        <v>1</v>
      </c>
      <c r="E11" s="8">
        <v>225</v>
      </c>
      <c r="F11" s="8">
        <f>E11*D11</f>
        <v>225</v>
      </c>
      <c r="G11" s="7">
        <v>1.01</v>
      </c>
      <c r="H11" s="7">
        <f>G11*F11</f>
        <v>227.25</v>
      </c>
    </row>
    <row r="12" spans="1:8" x14ac:dyDescent="0.25">
      <c r="A12" s="3" t="s">
        <v>246</v>
      </c>
      <c r="B12" s="3" t="s">
        <v>247</v>
      </c>
      <c r="C12" s="3" t="s">
        <v>9</v>
      </c>
      <c r="D12" s="5">
        <v>10</v>
      </c>
      <c r="E12" s="8">
        <v>155</v>
      </c>
      <c r="F12" s="8">
        <f>E12*D12</f>
        <v>1550</v>
      </c>
      <c r="G12" s="5">
        <v>1.1000000000000001</v>
      </c>
      <c r="H12" s="5">
        <f>G12*F12</f>
        <v>1705.0000000000002</v>
      </c>
    </row>
    <row r="13" spans="1:8" hidden="1" x14ac:dyDescent="0.25">
      <c r="A13" s="3" t="s">
        <v>248</v>
      </c>
      <c r="B13" s="3" t="s">
        <v>249</v>
      </c>
      <c r="C13" s="3" t="s">
        <v>9</v>
      </c>
      <c r="D13" s="5">
        <v>0</v>
      </c>
      <c r="E13" s="8">
        <v>40</v>
      </c>
      <c r="F13" s="8">
        <f>E13*D13</f>
        <v>0</v>
      </c>
      <c r="G13" s="5">
        <v>0</v>
      </c>
      <c r="H13" s="5">
        <v>0</v>
      </c>
    </row>
    <row r="14" spans="1:8" x14ac:dyDescent="0.25">
      <c r="A14" s="3" t="s">
        <v>250</v>
      </c>
      <c r="B14" s="3" t="s">
        <v>251</v>
      </c>
      <c r="C14" s="3" t="s">
        <v>9</v>
      </c>
      <c r="D14" s="5">
        <v>10</v>
      </c>
      <c r="E14" s="8">
        <v>138.5</v>
      </c>
      <c r="F14" s="8">
        <f>E14*D14</f>
        <v>1385</v>
      </c>
      <c r="G14" s="5">
        <v>0</v>
      </c>
      <c r="H14" s="5">
        <v>0</v>
      </c>
    </row>
    <row r="15" spans="1:8" x14ac:dyDescent="0.25">
      <c r="A15" s="3" t="s">
        <v>252</v>
      </c>
      <c r="B15" s="3" t="s">
        <v>253</v>
      </c>
      <c r="C15" s="3" t="s">
        <v>6</v>
      </c>
      <c r="D15" s="6">
        <v>684</v>
      </c>
      <c r="E15" s="8">
        <v>14.073689999999999</v>
      </c>
      <c r="F15" s="8">
        <f>E15*D15</f>
        <v>9626.4039599999996</v>
      </c>
      <c r="G15" s="7">
        <v>1.01</v>
      </c>
      <c r="H15" s="7">
        <f>G15*F15</f>
        <v>9722.6679996000003</v>
      </c>
    </row>
    <row r="16" spans="1:8" x14ac:dyDescent="0.25">
      <c r="A16" s="3" t="s">
        <v>254</v>
      </c>
      <c r="B16" s="3" t="s">
        <v>255</v>
      </c>
      <c r="C16" s="3" t="s">
        <v>6</v>
      </c>
      <c r="D16" s="5">
        <v>96</v>
      </c>
      <c r="E16" s="8">
        <v>7.7</v>
      </c>
      <c r="F16" s="8">
        <f>E16*D16</f>
        <v>739.2</v>
      </c>
      <c r="G16" s="7">
        <v>1.01</v>
      </c>
      <c r="H16" s="7">
        <f>G16*F16</f>
        <v>746.5920000000001</v>
      </c>
    </row>
    <row r="17" spans="1:8" x14ac:dyDescent="0.25">
      <c r="A17" s="3" t="s">
        <v>256</v>
      </c>
      <c r="B17" s="3" t="s">
        <v>257</v>
      </c>
      <c r="C17" s="3" t="s">
        <v>6</v>
      </c>
      <c r="D17" s="5">
        <v>96</v>
      </c>
      <c r="E17" s="8">
        <v>26.96</v>
      </c>
      <c r="F17" s="8">
        <f>E17*D17</f>
        <v>2588.16</v>
      </c>
      <c r="G17" s="7">
        <v>1.1000000000000001</v>
      </c>
      <c r="H17" s="7">
        <f>G17*F17</f>
        <v>2846.9760000000001</v>
      </c>
    </row>
    <row r="18" spans="1:8" x14ac:dyDescent="0.25">
      <c r="A18" s="3" t="s">
        <v>258</v>
      </c>
      <c r="B18" s="3" t="s">
        <v>259</v>
      </c>
      <c r="C18" s="3" t="s">
        <v>6</v>
      </c>
      <c r="D18" s="5">
        <v>30</v>
      </c>
      <c r="E18" s="8">
        <v>0</v>
      </c>
      <c r="F18" s="8">
        <v>23.27</v>
      </c>
      <c r="G18" s="7">
        <v>1.1000000000000001</v>
      </c>
      <c r="H18" s="7">
        <f>G18*F18</f>
        <v>25.597000000000001</v>
      </c>
    </row>
    <row r="19" spans="1:8" x14ac:dyDescent="0.25">
      <c r="A19" s="3" t="s">
        <v>77</v>
      </c>
      <c r="B19" s="3" t="s">
        <v>78</v>
      </c>
      <c r="C19" s="3" t="s">
        <v>6</v>
      </c>
      <c r="D19" s="5">
        <v>2</v>
      </c>
      <c r="E19" s="8">
        <v>363</v>
      </c>
      <c r="F19" s="6">
        <f>E19*D19</f>
        <v>726</v>
      </c>
      <c r="G19" s="7">
        <v>1.01</v>
      </c>
      <c r="H19" s="7">
        <f>G19*F19</f>
        <v>733.26</v>
      </c>
    </row>
    <row r="20" spans="1:8" x14ac:dyDescent="0.25">
      <c r="A20" s="3" t="s">
        <v>79</v>
      </c>
      <c r="B20" s="3" t="s">
        <v>80</v>
      </c>
      <c r="C20" s="3" t="s">
        <v>6</v>
      </c>
      <c r="D20" s="5">
        <v>1</v>
      </c>
      <c r="E20" s="8">
        <v>363</v>
      </c>
      <c r="F20" s="6">
        <f>E20*D20</f>
        <v>363</v>
      </c>
      <c r="G20" s="7">
        <v>1.01</v>
      </c>
      <c r="H20" s="7">
        <f>G20*F20</f>
        <v>366.63</v>
      </c>
    </row>
    <row r="21" spans="1:8" x14ac:dyDescent="0.25">
      <c r="A21" s="3"/>
      <c r="B21" s="3" t="s">
        <v>469</v>
      </c>
      <c r="C21" s="3" t="s">
        <v>466</v>
      </c>
      <c r="D21" s="5">
        <v>2</v>
      </c>
      <c r="E21" s="8">
        <v>288</v>
      </c>
      <c r="F21" s="6">
        <f>E21*D21</f>
        <v>576</v>
      </c>
      <c r="G21" s="7">
        <v>1.01</v>
      </c>
      <c r="H21" s="7">
        <f>G21*F21</f>
        <v>581.76</v>
      </c>
    </row>
    <row r="22" spans="1:8" x14ac:dyDescent="0.25">
      <c r="A22" s="3" t="s">
        <v>260</v>
      </c>
      <c r="B22" s="3" t="s">
        <v>261</v>
      </c>
      <c r="C22" s="3" t="s">
        <v>6</v>
      </c>
      <c r="D22" s="5">
        <v>48</v>
      </c>
      <c r="E22" s="8">
        <v>26.96</v>
      </c>
      <c r="F22" s="8">
        <f>E22*D22</f>
        <v>1294.08</v>
      </c>
      <c r="G22" s="7">
        <v>1.1000000000000001</v>
      </c>
      <c r="H22" s="7">
        <f>G22*F22</f>
        <v>1423.4880000000001</v>
      </c>
    </row>
    <row r="23" spans="1:8" x14ac:dyDescent="0.25">
      <c r="A23" s="3" t="s">
        <v>262</v>
      </c>
      <c r="B23" s="3" t="s">
        <v>263</v>
      </c>
      <c r="C23" s="3" t="s">
        <v>6</v>
      </c>
      <c r="D23" s="5">
        <v>42</v>
      </c>
      <c r="E23" s="8">
        <v>21</v>
      </c>
      <c r="F23" s="8">
        <f>E23*D23</f>
        <v>882</v>
      </c>
      <c r="G23" s="7">
        <v>1.1000000000000001</v>
      </c>
      <c r="H23" s="7">
        <f>G23*F23</f>
        <v>970.2</v>
      </c>
    </row>
    <row r="24" spans="1:8" x14ac:dyDescent="0.25">
      <c r="A24" s="3"/>
      <c r="B24" s="3" t="s">
        <v>467</v>
      </c>
      <c r="C24" s="3" t="s">
        <v>466</v>
      </c>
      <c r="D24" s="5">
        <v>36</v>
      </c>
      <c r="E24" s="8">
        <v>21</v>
      </c>
      <c r="F24" s="8">
        <f>E24*D24</f>
        <v>756</v>
      </c>
      <c r="G24" s="7">
        <v>1.1000000000000001</v>
      </c>
      <c r="H24" s="7">
        <f>G24*F24</f>
        <v>831.6</v>
      </c>
    </row>
    <row r="25" spans="1:8" x14ac:dyDescent="0.25">
      <c r="A25" s="3" t="s">
        <v>264</v>
      </c>
      <c r="B25" s="3" t="s">
        <v>265</v>
      </c>
      <c r="C25" s="3" t="s">
        <v>6</v>
      </c>
      <c r="D25" s="5">
        <v>24</v>
      </c>
      <c r="E25" s="8">
        <v>26.96</v>
      </c>
      <c r="F25" s="8">
        <f>E25*D25</f>
        <v>647.04</v>
      </c>
      <c r="G25" s="7">
        <v>1.1000000000000001</v>
      </c>
      <c r="H25" s="7">
        <f>G25*F25</f>
        <v>711.74400000000003</v>
      </c>
    </row>
    <row r="26" spans="1:8" x14ac:dyDescent="0.25">
      <c r="A26" s="3" t="s">
        <v>266</v>
      </c>
      <c r="B26" s="3" t="s">
        <v>267</v>
      </c>
      <c r="C26" s="3" t="s">
        <v>6</v>
      </c>
      <c r="D26" s="5">
        <v>20</v>
      </c>
      <c r="E26" s="8">
        <v>24.26</v>
      </c>
      <c r="F26" s="8">
        <f>E26*D26</f>
        <v>485.20000000000005</v>
      </c>
      <c r="G26" s="7">
        <v>1.01</v>
      </c>
      <c r="H26" s="7">
        <f>G26*F26</f>
        <v>490.05200000000008</v>
      </c>
    </row>
    <row r="27" spans="1:8" x14ac:dyDescent="0.25">
      <c r="A27" s="3" t="s">
        <v>270</v>
      </c>
      <c r="B27" s="3" t="s">
        <v>271</v>
      </c>
      <c r="C27" s="3" t="s">
        <v>6</v>
      </c>
      <c r="D27" s="5">
        <v>18</v>
      </c>
      <c r="E27" s="8">
        <v>21</v>
      </c>
      <c r="F27" s="8">
        <f>E27*D27</f>
        <v>378</v>
      </c>
      <c r="G27" s="7">
        <v>1.1000000000000001</v>
      </c>
      <c r="H27" s="7">
        <f>G27*F27</f>
        <v>415.8</v>
      </c>
    </row>
    <row r="28" spans="1:8" x14ac:dyDescent="0.25">
      <c r="A28" s="3" t="s">
        <v>272</v>
      </c>
      <c r="B28" s="3" t="s">
        <v>273</v>
      </c>
      <c r="C28" s="3" t="s">
        <v>6</v>
      </c>
      <c r="D28" s="5">
        <v>30</v>
      </c>
      <c r="E28" s="8">
        <v>26.96</v>
      </c>
      <c r="F28" s="8">
        <f>E28*D28</f>
        <v>808.80000000000007</v>
      </c>
      <c r="G28" s="7">
        <v>1.1000000000000001</v>
      </c>
      <c r="H28" s="7">
        <f>G28*F28</f>
        <v>889.68000000000018</v>
      </c>
    </row>
    <row r="29" spans="1:8" hidden="1" x14ac:dyDescent="0.25">
      <c r="A29" s="3" t="s">
        <v>274</v>
      </c>
      <c r="B29" s="3" t="s">
        <v>275</v>
      </c>
      <c r="C29" s="3" t="s">
        <v>6</v>
      </c>
      <c r="D29" s="5">
        <v>0</v>
      </c>
      <c r="E29" s="8">
        <v>136.6</v>
      </c>
      <c r="F29" s="8">
        <f>E29*D29</f>
        <v>0</v>
      </c>
      <c r="G29" s="7">
        <v>1.01</v>
      </c>
      <c r="H29" s="7">
        <f>G29*F29</f>
        <v>0</v>
      </c>
    </row>
    <row r="30" spans="1:8" x14ac:dyDescent="0.25">
      <c r="A30" s="3"/>
      <c r="B30" s="3"/>
      <c r="C30" s="3"/>
      <c r="D30" s="5"/>
      <c r="E30" s="8"/>
      <c r="F30" s="57">
        <f>SUM(F4:F29)</f>
        <v>28194.323960000002</v>
      </c>
      <c r="G30" s="7"/>
      <c r="H30" s="7"/>
    </row>
    <row r="31" spans="1:8" x14ac:dyDescent="0.25">
      <c r="A31" s="3" t="s">
        <v>276</v>
      </c>
      <c r="B31" s="3" t="s">
        <v>277</v>
      </c>
      <c r="C31" s="3" t="s">
        <v>6</v>
      </c>
      <c r="D31" s="5">
        <v>0.5</v>
      </c>
      <c r="E31" s="8">
        <v>60</v>
      </c>
      <c r="F31" s="8">
        <f>E31*D31</f>
        <v>30</v>
      </c>
      <c r="G31" s="7">
        <v>1.01</v>
      </c>
      <c r="H31" s="7">
        <f>G31*F31</f>
        <v>30.3</v>
      </c>
    </row>
    <row r="32" spans="1:8" x14ac:dyDescent="0.25">
      <c r="A32" s="3" t="s">
        <v>278</v>
      </c>
      <c r="B32" s="3" t="s">
        <v>279</v>
      </c>
      <c r="C32" s="3" t="s">
        <v>6</v>
      </c>
      <c r="D32" s="5">
        <v>0.25</v>
      </c>
      <c r="E32" s="8">
        <v>105.5</v>
      </c>
      <c r="F32" s="8">
        <f>E32*D32</f>
        <v>26.375</v>
      </c>
      <c r="G32" s="7">
        <v>1.01</v>
      </c>
      <c r="H32" s="7">
        <f>G32*F32</f>
        <v>26.638750000000002</v>
      </c>
    </row>
    <row r="33" spans="1:8" hidden="1" x14ac:dyDescent="0.25">
      <c r="A33" s="3" t="s">
        <v>280</v>
      </c>
      <c r="B33" s="3" t="s">
        <v>281</v>
      </c>
      <c r="C33" s="3" t="s">
        <v>6</v>
      </c>
      <c r="D33" s="5">
        <v>0</v>
      </c>
      <c r="E33" s="8">
        <v>0</v>
      </c>
      <c r="F33" s="8">
        <f>E33*D33</f>
        <v>0</v>
      </c>
      <c r="G33" s="5">
        <v>0</v>
      </c>
      <c r="H33" s="5">
        <v>0</v>
      </c>
    </row>
    <row r="34" spans="1:8" x14ac:dyDescent="0.25">
      <c r="A34" s="3" t="s">
        <v>268</v>
      </c>
      <c r="B34" s="3" t="s">
        <v>269</v>
      </c>
      <c r="C34" s="3" t="s">
        <v>6</v>
      </c>
      <c r="D34" s="5">
        <v>20</v>
      </c>
      <c r="E34" s="8">
        <v>11</v>
      </c>
      <c r="F34" s="8">
        <f>E34*D34</f>
        <v>220</v>
      </c>
      <c r="G34" s="7">
        <v>1.01</v>
      </c>
      <c r="H34" s="7">
        <f>G34*F34</f>
        <v>222.2</v>
      </c>
    </row>
    <row r="35" spans="1:8" x14ac:dyDescent="0.25">
      <c r="F35" s="11">
        <f>SUM(F31:F34)</f>
        <v>276.375</v>
      </c>
      <c r="G35" s="11"/>
      <c r="H35" s="11">
        <f>SUM(H4:H33)</f>
        <v>26960.117449599995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ETLER</vt:lpstr>
      <vt:lpstr>SÜT ÜRÜNLERİ</vt:lpstr>
      <vt:lpstr>SEBZE MEYVE</vt:lpstr>
      <vt:lpstr>KURU GIDA</vt:lpstr>
      <vt:lpstr>KAHVALTI</vt:lpstr>
      <vt:lpstr>PİŞİRME</vt:lpstr>
      <vt:lpstr>DİĞER</vt:lpstr>
      <vt:lpstr>UNLU</vt:lpstr>
      <vt:lpstr>İÇECEK</vt:lpstr>
      <vt:lpstr>KAHVE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nevin can</dc:creator>
  <cp:lastModifiedBy>User</cp:lastModifiedBy>
  <cp:lastPrinted>2025-10-09T10:09:03Z</cp:lastPrinted>
  <dcterms:created xsi:type="dcterms:W3CDTF">2024-10-09T08:23:34Z</dcterms:created>
  <dcterms:modified xsi:type="dcterms:W3CDTF">2025-11-07T06:52:09Z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2024-10-07T00:00:00Z</vt:filetime>
  </property>
  <property fmtid="{D5CDD505-2E9C-101B-9397-08002B2CF9AE}" pid="3" name="LastSaved">
    <vt:filetime>2024-10-09T00:00:00Z</vt:filetime>
  </property>
  <property fmtid="{D5CDD505-2E9C-101B-9397-08002B2CF9AE}" pid="4" name="Producer">
    <vt:lpwstr>Synopse PDF engine 1.15</vt:lpwstr>
  </property>
</Properties>
</file>